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S:\CQC\CQC INSPECTION - SEPT 26\"/>
    </mc:Choice>
  </mc:AlternateContent>
  <xr:revisionPtr revIDLastSave="0" documentId="8_{ADBA1A13-0753-4DDF-903D-364CC01366C4}" xr6:coauthVersionLast="47" xr6:coauthVersionMax="47" xr10:uidLastSave="{00000000-0000-0000-0000-000000000000}"/>
  <bookViews>
    <workbookView xWindow="-110" yWindow="-110" windowWidth="19420" windowHeight="10300" tabRatio="914" xr2:uid="{00000000-000D-0000-FFFF-FFFF00000000}"/>
  </bookViews>
  <sheets>
    <sheet name="AUDIT SUMMARY" sheetId="46" r:id="rId1"/>
    <sheet name="General-Staff Knowledge" sheetId="1" r:id="rId2"/>
    <sheet name="General Environment" sheetId="4" r:id="rId3"/>
    <sheet name="General Toys Books" sheetId="5" r:id="rId4"/>
    <sheet name="General Domestic Room" sheetId="9" r:id="rId5"/>
    <sheet name="Treatment Room Clinical Room" sheetId="11" r:id="rId6"/>
    <sheet name="PPE" sheetId="12" r:id="rId7"/>
    <sheet name="Transportation of Specimens" sheetId="49" r:id="rId8"/>
    <sheet name="Sharps Handling &amp; Disposal" sheetId="15" r:id="rId9"/>
    <sheet name="Vaccine Transportation Storage" sheetId="16" r:id="rId10"/>
    <sheet name="Dirty Utility Sluice" sheetId="27" r:id="rId11"/>
    <sheet name="Kitchen Chilled Water" sheetId="51" r:id="rId12"/>
    <sheet name="Storeroom &amp; Equipment Storage" sheetId="29" r:id="rId13"/>
    <sheet name="Baby Changing Facilities" sheetId="20" r:id="rId14"/>
    <sheet name="Patient Toilets" sheetId="18" r:id="rId15"/>
    <sheet name="Linen" sheetId="50" r:id="rId16"/>
    <sheet name="Validations" sheetId="48" r:id="rId17"/>
  </sheets>
  <definedNames>
    <definedName name="_xlnm.Print_Area" localSheetId="0">'AUDIT SUMMARY'!$B$1:$F$29</definedName>
    <definedName name="_xlnm.Print_Area" localSheetId="13">'Baby Changing Facilities'!$A$1:$F$30</definedName>
    <definedName name="_xlnm.Print_Area" localSheetId="10">'Dirty Utility Sluice'!$A$1:$J$34</definedName>
    <definedName name="_xlnm.Print_Area" localSheetId="4">'General Domestic Room'!$A$1:$F$30</definedName>
    <definedName name="_xlnm.Print_Area" localSheetId="2">'General Environment'!$A$1:$F$28</definedName>
    <definedName name="_xlnm.Print_Area" localSheetId="3">'General Toys Books'!$A$1:$F$32</definedName>
    <definedName name="_xlnm.Print_Area" localSheetId="1">'General-Staff Knowledge'!$A$1:$F$32</definedName>
    <definedName name="_xlnm.Print_Area" localSheetId="11">'Kitchen Chilled Water'!$A$1:$F$15</definedName>
    <definedName name="_xlnm.Print_Area" localSheetId="15">Linen!$A$1:$F$47</definedName>
    <definedName name="_xlnm.Print_Area" localSheetId="14">'Patient Toilets'!$A$1:$F$27</definedName>
    <definedName name="_xlnm.Print_Area" localSheetId="6">PPE!$A$1:$F$40</definedName>
    <definedName name="_xlnm.Print_Area" localSheetId="8">'Sharps Handling &amp; Disposal'!$A$1:$J$29</definedName>
    <definedName name="_xlnm.Print_Area" localSheetId="12">'Storeroom &amp; Equipment Storage'!$A$1:$F$45</definedName>
    <definedName name="_xlnm.Print_Area" localSheetId="7">'Transportation of Specimens'!$A$1:$F$17</definedName>
    <definedName name="_xlnm.Print_Area" localSheetId="5">'Treatment Room Clinical Room'!$A$1:$F$54</definedName>
    <definedName name="_xlnm.Print_Area" localSheetId="9">'Vaccine Transportation Storage'!$A$1:$J$45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7" i="1" l="1"/>
  <c r="C26" i="1"/>
  <c r="C25" i="1"/>
  <c r="C29" i="1" s="1"/>
  <c r="C10" i="51"/>
  <c r="C9" i="51"/>
  <c r="C8" i="51"/>
  <c r="C42" i="50"/>
  <c r="C41" i="50"/>
  <c r="C40" i="50"/>
  <c r="C13" i="49"/>
  <c r="C12" i="49"/>
  <c r="C11" i="49"/>
  <c r="C12" i="51" l="1"/>
  <c r="C14" i="51" s="1"/>
  <c r="C44" i="50"/>
  <c r="C46" i="50" s="1"/>
  <c r="C15" i="49"/>
  <c r="C17" i="49" s="1"/>
  <c r="F13" i="46" s="1"/>
  <c r="C25" i="20"/>
  <c r="C24" i="20"/>
  <c r="C23" i="20"/>
  <c r="C49" i="11"/>
  <c r="C48" i="11"/>
  <c r="C47" i="11"/>
  <c r="C25" i="5"/>
  <c r="C24" i="5"/>
  <c r="C23" i="5"/>
  <c r="C23" i="4"/>
  <c r="C22" i="4"/>
  <c r="C21" i="4"/>
  <c r="C33" i="1" l="1"/>
  <c r="C26" i="9"/>
  <c r="C25" i="9"/>
  <c r="C24" i="9"/>
  <c r="C36" i="12"/>
  <c r="C35" i="12"/>
  <c r="C34" i="12"/>
  <c r="C25" i="15"/>
  <c r="C24" i="15"/>
  <c r="C23" i="15"/>
  <c r="C41" i="16"/>
  <c r="C40" i="16"/>
  <c r="C39" i="16"/>
  <c r="C22" i="18"/>
  <c r="C21" i="18"/>
  <c r="C20" i="18"/>
  <c r="C41" i="29"/>
  <c r="C40" i="29"/>
  <c r="C39" i="29"/>
  <c r="C30" i="27"/>
  <c r="C29" i="27"/>
  <c r="C28" i="27"/>
  <c r="C43" i="29" l="1"/>
  <c r="C45" i="29" s="1"/>
  <c r="F18" i="46" s="1"/>
  <c r="C32" i="27"/>
  <c r="C34" i="27" s="1"/>
  <c r="C27" i="20" l="1"/>
  <c r="C30" i="20" s="1"/>
  <c r="F19" i="46" s="1"/>
  <c r="C24" i="18"/>
  <c r="C26" i="18" s="1"/>
  <c r="F20" i="46" s="1"/>
  <c r="C43" i="16"/>
  <c r="C45" i="16" s="1"/>
  <c r="F15" i="46" s="1"/>
  <c r="C27" i="15"/>
  <c r="C29" i="15" s="1"/>
  <c r="F14" i="46" s="1"/>
  <c r="C38" i="12" l="1"/>
  <c r="C40" i="12" s="1"/>
  <c r="F12" i="46" s="1"/>
  <c r="C51" i="11" l="1"/>
  <c r="C54" i="11" s="1"/>
  <c r="F11" i="46" s="1"/>
  <c r="C28" i="9" l="1"/>
  <c r="C30" i="9" s="1"/>
  <c r="F10" i="46" s="1"/>
  <c r="C27" i="5"/>
  <c r="C32" i="5" s="1"/>
  <c r="C25" i="4"/>
  <c r="C28" i="4" s="1"/>
  <c r="F8" i="46" s="1"/>
  <c r="F7" i="46" l="1"/>
  <c r="F22" i="46" s="1"/>
</calcChain>
</file>

<file path=xl/sharedStrings.xml><?xml version="1.0" encoding="utf-8"?>
<sst xmlns="http://schemas.openxmlformats.org/spreadsheetml/2006/main" count="686" uniqueCount="310">
  <si>
    <t>No</t>
  </si>
  <si>
    <t>Yes</t>
  </si>
  <si>
    <t>N/A</t>
  </si>
  <si>
    <t>Comments</t>
  </si>
  <si>
    <t>Statement</t>
  </si>
  <si>
    <t>Current 
% score</t>
  </si>
  <si>
    <t>Date of Audit:</t>
  </si>
  <si>
    <t>Personal Protective Equipment</t>
  </si>
  <si>
    <t>Date Audit Report Completed:</t>
  </si>
  <si>
    <t>Overall Score</t>
  </si>
  <si>
    <t>Nursing Home</t>
  </si>
  <si>
    <t>Residential Home</t>
  </si>
  <si>
    <t>Yes/No/NA</t>
  </si>
  <si>
    <t>Standards Audited:</t>
  </si>
  <si>
    <t>Helen Healey</t>
  </si>
  <si>
    <t>Helen Wilcox</t>
  </si>
  <si>
    <t>Claire Sherratt</t>
  </si>
  <si>
    <t>Nursing &amp; Residential Home</t>
  </si>
  <si>
    <t>Audit Scoring Key:</t>
  </si>
  <si>
    <t>Question Number</t>
  </si>
  <si>
    <t>Yes &amp; No</t>
  </si>
  <si>
    <t>80 - 94%</t>
  </si>
  <si>
    <t>95 - 100%</t>
  </si>
  <si>
    <t>79% and below</t>
  </si>
  <si>
    <t>% Audit Score
Dirty Utility/Sluice</t>
  </si>
  <si>
    <t>Good Compliance</t>
  </si>
  <si>
    <t>Are single use gloves (in a range of sizes) available?</t>
  </si>
  <si>
    <t>Action Required</t>
  </si>
  <si>
    <t>Urgent Action/
Improvement Required</t>
  </si>
  <si>
    <t>Are containers free from obvious blood and body fluid contamination?</t>
  </si>
  <si>
    <t>Is the environment free from clutter?</t>
  </si>
  <si>
    <t>Are paper towels available from an enclosed dispenser?</t>
  </si>
  <si>
    <t>Laura Peers</t>
  </si>
  <si>
    <t>Ciara Ramsden</t>
  </si>
  <si>
    <t>Sarah Deveney</t>
  </si>
  <si>
    <t>Sally Voas</t>
  </si>
  <si>
    <t>Jenny Dawson</t>
  </si>
  <si>
    <t>Vicky Young</t>
  </si>
  <si>
    <t>Karen Clearkin</t>
  </si>
  <si>
    <t>Audit Completed By:</t>
  </si>
  <si>
    <t>Have practice audits been undertaken and improvements made?  Are recent action plans with a proposed date in progress/completed?</t>
  </si>
  <si>
    <t>Do staff know what to do if they or a colleague sustains an inoculation injury?</t>
  </si>
  <si>
    <t>Do staff know how to decontaminate a blood or bodily fluid spillage safely?</t>
  </si>
  <si>
    <t>Are staff adhering to bare below the elbow?</t>
  </si>
  <si>
    <t>Are staff aware of the items of equipment for which they are responsible for cleaning?</t>
  </si>
  <si>
    <t>Are single-use items used once and then discarded?</t>
  </si>
  <si>
    <t>Is all equipment included within the departments cleaning checklist?</t>
  </si>
  <si>
    <t>Are outside waste containers or storage waste compound areas kept clean and tidy without evidence of vermin and or inappropriate items?</t>
  </si>
  <si>
    <t>Are patients provided with appropriate containers for specimens to be obtained at home?</t>
  </si>
  <si>
    <t xml:space="preserve">Is the general environment suitable i.e. sufficient space and layout?  </t>
  </si>
  <si>
    <t xml:space="preserve">Is there access to alcohol-based hand rub near reception? </t>
  </si>
  <si>
    <t>Are all furnishings and fittings visibly clean?</t>
  </si>
  <si>
    <t>Are all furnishings and fittings in a good state of repair?</t>
  </si>
  <si>
    <t>Are all surfaces smooth, impervious (for easy cleaning)?</t>
  </si>
  <si>
    <t>Is the floor visibly clean?</t>
  </si>
  <si>
    <t>Is the flooring in a good state of repair?</t>
  </si>
  <si>
    <t>Is the environment tidy and uncluttered?</t>
  </si>
  <si>
    <t>% Audit Score
General Environment</t>
  </si>
  <si>
    <t>% Audit Score
General/Staff Knowledge</t>
  </si>
  <si>
    <t>Are all toys/books included on cleaning schedules?</t>
  </si>
  <si>
    <t>Are toys/books when not in use stored in a designated storage area?</t>
  </si>
  <si>
    <t>% Audit Score
General Toys/Books</t>
  </si>
  <si>
    <t>Is the domestic room suitable given the items requiring storage and the procedures performed in there?</t>
  </si>
  <si>
    <t>Are mops and buckets, mop bucket ringers stored clean, dry and mops stored inverted?</t>
  </si>
  <si>
    <t>Are mop heads laundered after use or disposable?</t>
  </si>
  <si>
    <t>Is there a colour coding system in place for cleaning equipment/environment?</t>
  </si>
  <si>
    <t>Is cleaning equipment and machinery left clean and dry after use?</t>
  </si>
  <si>
    <t>Are any unused/cleaned items stored such that they are free from any likely splash contamination?</t>
  </si>
  <si>
    <t>Are cleaning cloths laundered after use or disposable or microfibre used in line with manufacturers instructions?</t>
  </si>
  <si>
    <t>Is there a low level facility for staff to fill buckets with water for cleaning?</t>
  </si>
  <si>
    <t xml:space="preserve"> Are waste bags filled up to ¾ full and capable of being tied/secured?</t>
  </si>
  <si>
    <t xml:space="preserve"> Are waste bags labelled before storage?</t>
  </si>
  <si>
    <t>Are full waste bags stored in a designated safe, lockable area?</t>
  </si>
  <si>
    <t>Are cleaning schedules completed, signed and up to date with frequencies and responsibilities identified?</t>
  </si>
  <si>
    <t>Do the domestic staff have access to appropriate PPE?</t>
  </si>
  <si>
    <t>Is there easy access to handwash facilities either within the room or close by?</t>
  </si>
  <si>
    <t>Is there a poster reminding staff of correct procedures including colour coding?</t>
  </si>
  <si>
    <t xml:space="preserve">Are cleaning and disinfectant products available?  </t>
  </si>
  <si>
    <t>% Audit Score
General Domestic Room</t>
  </si>
  <si>
    <t>% Audit Score
Treatment Room - Clinical Room</t>
  </si>
  <si>
    <t>Is the handwash basin easily accessible to users?</t>
  </si>
  <si>
    <t>Is the hand wash basin clean, in good condition and devoid of extraneous items?</t>
  </si>
  <si>
    <t>Is the soap dispensed from a single use cartridge?</t>
  </si>
  <si>
    <t>Is the liquid soap dispenser wall mounted and containing soap?</t>
  </si>
  <si>
    <t>Is the soap dispenser visibly clean?</t>
  </si>
  <si>
    <t>Is the paper towel dispenser visibly clean and containing paper towels?</t>
  </si>
  <si>
    <t>Is there a laminated hand hygiene poster displayed?</t>
  </si>
  <si>
    <t>Are all posters laminated and wipeable?</t>
  </si>
  <si>
    <t>Is alcohol-based hand rub available at the point of care?</t>
  </si>
  <si>
    <t>Are alcohol-based hand rub containers visibly clean?</t>
  </si>
  <si>
    <t xml:space="preserve"> Are there facilities available for the correct disposal of domestic/offensive/infectious waste?</t>
  </si>
  <si>
    <t xml:space="preserve"> Are the bins clean, in good condition, not overfilled and operated by a hands free system?</t>
  </si>
  <si>
    <t>Is waste segregated correctly?</t>
  </si>
  <si>
    <t>Is there a designated trolley for clinical procedures?</t>
  </si>
  <si>
    <t>Is there sufficient storage space?</t>
  </si>
  <si>
    <t>Are all products stored above floor level?</t>
  </si>
  <si>
    <t>Are all work surfaces free from clutter/ inappropriate items?</t>
  </si>
  <si>
    <t>Are shelves used to store sterile products visibly clean?</t>
  </si>
  <si>
    <t>Are all cupboards visibly clean?</t>
  </si>
  <si>
    <t>Is the examination couch/chair cover impervious and washable?</t>
  </si>
  <si>
    <t>Is the examination couch/chair visibly clean and in good condition?</t>
  </si>
  <si>
    <t>Is the couch/chair in a good state of repair?</t>
  </si>
  <si>
    <t>Are any pillows completely covered in an impervious material?</t>
  </si>
  <si>
    <t>Are all curtains visibly clean and on a cleaning/replacement schedule?</t>
  </si>
  <si>
    <t>Are items sent for service, inspection or repair, appropriately cleaned and/or disinfected, and a label of contamination status attached?</t>
  </si>
  <si>
    <t>Any instruments are requiring autoclave are they stored in a rigid, lidded container and labelled correctly?</t>
  </si>
  <si>
    <t>Is all equipment i.e. stethoscopes, Blood pressure monitoring, doppler machines clean/cleanable and in good state of repair?</t>
  </si>
  <si>
    <t>Is all this equipment cleaned in between patient use?</t>
  </si>
  <si>
    <t>Are spillage kits available for use on body fluid spillages?</t>
  </si>
  <si>
    <t>Is there an equipment cleaning checklist that is completed and up to date?</t>
  </si>
  <si>
    <t>Are staff aware of the cleaning schedules and where they are kept?</t>
  </si>
  <si>
    <t>Are single use plastic aprons (or gowns if required) available?</t>
  </si>
  <si>
    <t>Are all PPE stored appropriately away from the risk of contamination?</t>
  </si>
  <si>
    <t xml:space="preserve"> Is eye protection available if required?</t>
  </si>
  <si>
    <t xml:space="preserve"> Are fluid resistant facemasks available?</t>
  </si>
  <si>
    <t xml:space="preserve"> Are FFP3 masks available if required?</t>
  </si>
  <si>
    <t>Is PPE changed between tasks on the same patient?</t>
  </si>
  <si>
    <t>Are staff confident in knowing when and what PPE to wear?</t>
  </si>
  <si>
    <t>Are staff observed to put on and remove PPE correctly?</t>
  </si>
  <si>
    <t>Is hand hygiene performed following removal of PPE?</t>
  </si>
  <si>
    <t>% Audit Score
PPE</t>
  </si>
  <si>
    <t>% Audit Score
Sharps Handling &amp; Disposal</t>
  </si>
  <si>
    <t>Do the sharps containers conform to BS7320 (1990) / UN3291 standards?</t>
  </si>
  <si>
    <t>Are sharps containers assembled correctly?</t>
  </si>
  <si>
    <t>Are all sharps containers labelled or tagged with date, locality and a signature on assembly?</t>
  </si>
  <si>
    <t>Are all sharps containers free from protruding sharps?</t>
  </si>
  <si>
    <t>There are no inappropriate items in the sharps container?</t>
  </si>
  <si>
    <t>Are the contents of all sharps containers below the `fill line`?</t>
  </si>
  <si>
    <t>Are in use sharps containers safely positioned and out of reach of vulnerable people?</t>
  </si>
  <si>
    <t>Are sharps disposed of safely and at the point of use?</t>
  </si>
  <si>
    <t>Are sharps disposed correctly via the correct colour coded stream?</t>
  </si>
  <si>
    <t>Are used needles and syringes discarded as a complete single unit?</t>
  </si>
  <si>
    <t>Are used sharps disposed of without re-sheathing?</t>
  </si>
  <si>
    <t>Are locked sharps containers stored in a secure facility away from public access until collected for disposal?</t>
  </si>
  <si>
    <t>Is there a laminated poster available for the management of an inoculation contamination injury?</t>
  </si>
  <si>
    <t>Is there a policy/procedure for the safe receipt, storage and transportation of vaccines?</t>
  </si>
  <si>
    <t>Is there a named individual who is responsible for receiving &amp; storing vaccines?</t>
  </si>
  <si>
    <t>Are vaccines placed immediately in a designated vaccine refrigerator on delivery?</t>
  </si>
  <si>
    <t>Are vaccine types, quantities, batch numbers, expiry dates and date and time received recorded?</t>
  </si>
  <si>
    <t>Does the refrigerator have an uninterrupted electrical supply or where not practical to do so is the plug identified as being for a drug fridge and therefore not to be switched off?</t>
  </si>
  <si>
    <t>Is the refrigerator situated away from a heat source and is air able to freely circulate around it?</t>
  </si>
  <si>
    <t>Are the contents evenly distributed within the refrigerator to allow air to circulate?</t>
  </si>
  <si>
    <t>Is the refrigerator locked?</t>
  </si>
  <si>
    <t>Is the refrigerator located in an area with restricted public access?</t>
  </si>
  <si>
    <t>Is there a back up plan in the event of a refrigerator failure?</t>
  </si>
  <si>
    <t>Are vaccines stored in their original packaging?</t>
  </si>
  <si>
    <t>Are vaccines in date with no more than 4 weeks of stock?</t>
  </si>
  <si>
    <t>Are vaccine stocks rotated and used according to date?</t>
  </si>
  <si>
    <t>Is the fridge fitted with a minimum maximum thermometer?</t>
  </si>
  <si>
    <t>Are temperature checks performed and recorded each working day?</t>
  </si>
  <si>
    <t>Are actual, maximum and minimum temperatures being recorded?</t>
  </si>
  <si>
    <t>Is the maximum and minimum thermometer reset after being read?</t>
  </si>
  <si>
    <t>Is there a system in place for safe disposal of expired/surplus/damaged vaccines?</t>
  </si>
  <si>
    <t>Are vaccines only removed from the base refrigerator immediately before leaving for an external session?</t>
  </si>
  <si>
    <t>Are vaccines returned immediately to the base refrigerator after an external session?</t>
  </si>
  <si>
    <t>During transport, are vaccines wrapped in bubble wrap (or similar insulation material) stored in a suitable approved cool box with a maximum and minimum thermometer with cool packs?</t>
  </si>
  <si>
    <t>Have all staff who receive and store vaccines received training (including maintenance of the cold chain)?</t>
  </si>
  <si>
    <t>% Audit Score
Vaccine Transportation/Storage</t>
  </si>
  <si>
    <t>% Audit Score
Patient Toilets</t>
  </si>
  <si>
    <t>Is there a hand hygiene poster available?</t>
  </si>
  <si>
    <t>Are there facilities available for correct disposal of domestic and offensive waste?</t>
  </si>
  <si>
    <t>Is the waste bin, clean, in good condition and hands free operated?</t>
  </si>
  <si>
    <t>Is the allocated toilet cleaning regime sufficient to maintain toilet cleanliness?</t>
  </si>
  <si>
    <t>% Audit Score
Baby Changing Facilities</t>
  </si>
  <si>
    <t>Is the baby changing room, including floor, clean, in good condition?</t>
  </si>
  <si>
    <t>Is baby changing equipment in good condition and clean?</t>
  </si>
  <si>
    <t>Is there information displayed for parents on how to clean the baby changing area afterwards?</t>
  </si>
  <si>
    <t>Are cleaning materials for parents available?</t>
  </si>
  <si>
    <t>Is there a dedicated hand washing sink?</t>
  </si>
  <si>
    <t>Is a laminated hand hygiene poster available?</t>
  </si>
  <si>
    <t>Are there facilities available for correct disposal of domestic and offensive (if applicable) waste?</t>
  </si>
  <si>
    <t>Is the area free from extraneous items?</t>
  </si>
  <si>
    <t>Is the floor, walls and all surfaces, clean, cleanable and in good condition?</t>
  </si>
  <si>
    <t>Are appropriate cleaning material and disinfectants available?</t>
  </si>
  <si>
    <t>Are all disinfectants including spill kits locked away in a COSHH approved cupboard?</t>
  </si>
  <si>
    <t>Is there an equipment cleaning sink (not used for hand hygiene)?</t>
  </si>
  <si>
    <t>Is there a safe system for discarding all bodily fluids?</t>
  </si>
  <si>
    <t>Is a poster available for the management of blood and bodily fluid spillages?</t>
  </si>
  <si>
    <t>Is PPE available either within or very close to the sluice and stored within an appropriate dispenser?</t>
  </si>
  <si>
    <t>Are all items stored away from the risk of possible splash contamination?</t>
  </si>
  <si>
    <t>Are appropriate waste bins available for the disposal of domestic, offensive/infectious waste?</t>
  </si>
  <si>
    <t>Are the waste bins, clean, in good condition and hands free operated?</t>
  </si>
  <si>
    <t>Is the waste segregated correctly?</t>
  </si>
  <si>
    <t>% Audit Score
Storeroom &amp; Storage of Equipment</t>
  </si>
  <si>
    <t>Is the storeroom sufficient for all items?</t>
  </si>
  <si>
    <t>Is the storeroom free from clutter?</t>
  </si>
  <si>
    <t>Are all items in the storeroom stored away from any possible splash contamination and protected from dust?</t>
  </si>
  <si>
    <t>Are all items stored above floor level apart from items designed to be placed on the floor?</t>
  </si>
  <si>
    <t>Are all items of equipment clean?</t>
  </si>
  <si>
    <t>Is all equipment in good condition?</t>
  </si>
  <si>
    <t>Marked clean for the next patient use?</t>
  </si>
  <si>
    <t>Are sterile items undamaged and within expiry date?</t>
  </si>
  <si>
    <t>Are sterile items stored away from splash contamination?</t>
  </si>
  <si>
    <t>Are specimens in appropriate containers and packaging?</t>
  </si>
  <si>
    <t>Is there a designated specimen fridge used only for specimens?</t>
  </si>
  <si>
    <t>% Audit Score
Transportation of Specimens</t>
  </si>
  <si>
    <t>Is linen used in this area?</t>
  </si>
  <si>
    <t>Is used linen stored in a designated area where it doesn’t pose an infection risk to others?</t>
  </si>
  <si>
    <t>Is used linen taken to an off-site laundry and NOT washed in clinical areas?</t>
  </si>
  <si>
    <t>% Audit Score
Linen</t>
  </si>
  <si>
    <t>Has the chilled water machine been connected from a mains supply?</t>
  </si>
  <si>
    <t>Are the instructions for the correct use and maintenance of chilled-water or ice-making machines available?</t>
  </si>
  <si>
    <t>Is the water cooler/ice machine clean, cleaned in line with manufacturer’s instructions and subject to planned maintenance?</t>
  </si>
  <si>
    <t>% Audit Score
Kitchen/Chilled Water</t>
  </si>
  <si>
    <t>General/Staff Knowledge</t>
  </si>
  <si>
    <t>1. General/Staff Knowledge</t>
  </si>
  <si>
    <t>2. General Environment</t>
  </si>
  <si>
    <t>3. General Toys/Books</t>
  </si>
  <si>
    <t>4. General Domestic Room</t>
  </si>
  <si>
    <t>5. Treatment Room Clinical</t>
  </si>
  <si>
    <t>General - Toys/Books</t>
  </si>
  <si>
    <t>General - Domestic Room</t>
  </si>
  <si>
    <t>Treatment Room - Clinical</t>
  </si>
  <si>
    <t>Transportation of Specimens</t>
  </si>
  <si>
    <t>Sharps Handling &amp; Disposal</t>
  </si>
  <si>
    <t>General - Environment</t>
  </si>
  <si>
    <t>Vaccine Transportation &amp; Storage</t>
  </si>
  <si>
    <t>Dirty Utility/Sluice</t>
  </si>
  <si>
    <t>Kitchen/Chilled Water</t>
  </si>
  <si>
    <t>Storeroom &amp; Equipment Storage</t>
  </si>
  <si>
    <t>Baby Changing Facilities</t>
  </si>
  <si>
    <t>Patient Toilets</t>
  </si>
  <si>
    <t>Linen</t>
  </si>
  <si>
    <t>6. Personal Protective Equipment</t>
  </si>
  <si>
    <t>7. Transportation of Specimens</t>
  </si>
  <si>
    <t>8. Sharps Handling &amp; Disposal</t>
  </si>
  <si>
    <t>9. Vaccine Transportation &amp; Storage</t>
  </si>
  <si>
    <t>10. Dirty Utility &amp; Sluice</t>
  </si>
  <si>
    <t>11. Kitchen/Chilled Water</t>
  </si>
  <si>
    <t>12. Storeroom &amp; Equipment Storage</t>
  </si>
  <si>
    <t>13. Baby Changing Facilities</t>
  </si>
  <si>
    <t>14. Patient Toilets</t>
  </si>
  <si>
    <t>15. Linen</t>
  </si>
  <si>
    <t>(Adapted from Infection Prevention Society Tool for General Practitioner Settings - Quality Improvement Tool v2 2016)</t>
  </si>
  <si>
    <t>Are needle safety devices used where appropriate?</t>
  </si>
  <si>
    <t>Does this GP practice have a designated person responsible leading on IPC who completes audits and monitors regularly? e.g., GP setting manager?</t>
  </si>
  <si>
    <t>Is there clear information about when and how to contact the IPC service? including out of hours?</t>
  </si>
  <si>
    <t>Is there evidence of a process /agenda for reporting IPC risks/untoward incidence in practice significant event meetings?</t>
  </si>
  <si>
    <t>Have staff in this GP setting been offered immunisation as per current national guidance?</t>
  </si>
  <si>
    <t>Are practice staff aware of and compliant with the policy of being absent from work when they are potentially infectious?</t>
  </si>
  <si>
    <t>Have all staff in this GP setting received IPC induction training and up to date with IPC mandatory training?</t>
  </si>
  <si>
    <t>Are other items e.g., TV screens, computer screens, telephones clean/cleanable and in good condition?</t>
  </si>
  <si>
    <t>Is the play area visibly clean? Cleanable and in good state of repair?</t>
  </si>
  <si>
    <t>Are all toys/books visibly clean, cleanable and in good condition?</t>
  </si>
  <si>
    <t>Is the domestic room including floors, furnishings and fittings and its contents, clean, in good condition, tidy and free from clutter?</t>
  </si>
  <si>
    <t>Is there a disposal unit for the disposal of contaminated wastewater in the domestic room?</t>
  </si>
  <si>
    <t>Is the unit for the disposal of contaminated wastewater visibly clean?</t>
  </si>
  <si>
    <t>Are all furnishings and fittings visibly clean, in a good state of repair?</t>
  </si>
  <si>
    <t>Is the flooring in a good state of repair minimising infection risk ?</t>
  </si>
  <si>
    <t>Is there a designated hand wash basin used for handwashing only? Is the hand wash basin clean, in good condition and devoid of extraneous items? NB: All rooms used as clinical to have hand wash basin present.</t>
  </si>
  <si>
    <t>Are dressing trolleys/trays structurally sound and in a good state of repair?</t>
  </si>
  <si>
    <t>Are dressing trolley/trays visibly clean?</t>
  </si>
  <si>
    <t>Are single use tourniquets visibly clean?</t>
  </si>
  <si>
    <t>Are detergent /disinfected wipes approved wipes/cleaning materials available for decontamination of equipment between patient use?</t>
  </si>
  <si>
    <t>Does the GP practice comply with UKHSA/ guidance for PPE?</t>
  </si>
  <si>
    <t>Is there a procedure for the safe handling of clinical specimens which includes: the collection, labelling, storage pre-collection and transportation of clinical specimens?</t>
  </si>
  <si>
    <t>Have staff who secure and send laboratory specimens received training on the safe handling?</t>
  </si>
  <si>
    <t>Are specimens awaiting collection stored appropriate, away from public and staff rest rooms/areas?</t>
  </si>
  <si>
    <t>Are sharps container closure lids temporarily closed  in between use?</t>
  </si>
  <si>
    <t>Is there a policy for remedial action if vaccines are stored outside of the manufacturers recommended temperature ranges? i.e., 2- 8 degrees</t>
  </si>
  <si>
    <t>Is an audit undertaken annually of the entire vaccine process (receipt, storage, transportation, and usage)?</t>
  </si>
  <si>
    <t>Is there a named individual / deputy who is responsible for receiving &amp; storing vaccines?</t>
  </si>
  <si>
    <t>Are all vaccines when delivered checked against the delivery note?</t>
  </si>
  <si>
    <t>Are vaccines stored in a designated fridge, which is fit for purpose i.e. not domestic model?</t>
  </si>
  <si>
    <t>Is the fridge checked, defrosted, and cleaned monthly, whilst vaccines are kept in an approved cool box with a minimum and maximum temperature range or 2nd fridge?</t>
  </si>
  <si>
    <t>Are there records of servicing, defrosting and cleaning, calibration and electrical testing recorded in with manufacturer’s instructions?</t>
  </si>
  <si>
    <t>Are recorded temperatures within the acceptable range of 2oC – 8oC?</t>
  </si>
  <si>
    <t>Has the refrigerator an alarm which activates when its temperature exceeds 8oC, or when it falls below 2oC ?</t>
  </si>
  <si>
    <t>Is the environment including floor visibly clean, cleanable and in good condition?</t>
  </si>
  <si>
    <t>Are all toilet areas, including the floor, visibly clean, clutter free and in good condition?</t>
  </si>
  <si>
    <t>Are toilet brushes and their holders visibly clean?</t>
  </si>
  <si>
    <t>If so, are areas where clean linen is stored appropriate, in good condition, cleanable and off the floor?</t>
  </si>
  <si>
    <t>Practice Manager:</t>
  </si>
  <si>
    <t>Accompanied By:</t>
  </si>
  <si>
    <t>GP Practice:</t>
  </si>
  <si>
    <t>Address:</t>
  </si>
  <si>
    <t>Actions
(To be completed by Practice Manager)</t>
  </si>
  <si>
    <t>Date of Completion 
(To be completed by Practice Manager)</t>
  </si>
  <si>
    <t xml:space="preserve">Do staff (if appropriate to their job role) receive training in aseptic technique? </t>
  </si>
  <si>
    <t xml:space="preserve">Are staff aware when not to undertake dipstick urinalysis of urine for the diagnosis of UTIs ? </t>
  </si>
  <si>
    <t>Is there a process in place to review specimen results to ensure that patients are receiving appropriate antibiotic treatment?</t>
  </si>
  <si>
    <t>Is all PPE used once and then discarded after each use?</t>
  </si>
  <si>
    <t>Is the basin of a safe design i.e plug free, overflow free, waste offset from tap flow, providing water at a comfortable temperature (ie mixer taps or thermostatically controlled), elbow operated or paper towels used to turn off taps?</t>
  </si>
  <si>
    <t>Are hand hygiene products readily available including liquid soap and paper towels</t>
  </si>
  <si>
    <t>Are hand hygiene products readily available including liquid soap and paper towels?</t>
  </si>
  <si>
    <t>Infection Prevention &amp; Control Environmental Audit Tool 2024 for General Practice (Version 1 July 2024)</t>
  </si>
  <si>
    <t>Is there a dedicated hand wash basin?</t>
  </si>
  <si>
    <t>Do staff know the symbol 
used to indicate single use?</t>
  </si>
  <si>
    <t>Is a sluice room available?</t>
  </si>
  <si>
    <t>Are specimen collection envelopes /transport boxes visibly clean?</t>
  </si>
  <si>
    <t xml:space="preserve">Commonfield Road </t>
  </si>
  <si>
    <t xml:space="preserve">Mandy Horrocks </t>
  </si>
  <si>
    <t xml:space="preserve">Jayne Hennesey </t>
  </si>
  <si>
    <t xml:space="preserve">Claire Sherratt, Senior Infection Prevention &amp; Control Nurse </t>
  </si>
  <si>
    <t>single use</t>
  </si>
  <si>
    <t xml:space="preserve">Not observed during visit. </t>
  </si>
  <si>
    <t xml:space="preserve">Ensure handwash basin is free from extraneous items. </t>
  </si>
  <si>
    <t xml:space="preserve">Available if required. </t>
  </si>
  <si>
    <t xml:space="preserve">Consultation room 4: high dust to curtain rail and cupboard. </t>
  </si>
  <si>
    <t xml:space="preserve">Manual sphygmomanometer dusty. </t>
  </si>
  <si>
    <r>
      <rPr>
        <sz val="11"/>
        <color rgb="FF000000"/>
        <rFont val="Calibri"/>
        <family val="2"/>
        <scheme val="minor"/>
      </rPr>
      <t>All clinical staff to required to be bare below the elbow.</t>
    </r>
    <r>
      <rPr>
        <sz val="11"/>
        <color rgb="FF000000"/>
        <rFont val="Arial"/>
        <family val="2"/>
      </rPr>
      <t xml:space="preserve"> </t>
    </r>
  </si>
  <si>
    <t xml:space="preserve">Advise a risk assessment is completed. </t>
  </si>
  <si>
    <t xml:space="preserve">Kitchen sink or nurses rooms used. Advise a risk assessment is completed. </t>
  </si>
  <si>
    <t xml:space="preserve">Nurses consultation rooms : in addition to hand hygiene basins there are metal sinks, it was reported that these sinks are not used and water safety checks are undertaken by the cleaning service. </t>
  </si>
  <si>
    <t>156 Commonfield Road, CH49 7LP</t>
  </si>
  <si>
    <t xml:space="preserve">Although no self audits have been undertaken since the last visit from IPC service in 2022,  the action plan has been reviewed and improvements reported (N.B recent management change). It is advised that the GP practice undertake an annual IPC self audit to monitor IPC standards. </t>
  </si>
  <si>
    <t xml:space="preserve">Staff who employed by the practice have previously had training. GP practice to introduce Aseptic training. </t>
  </si>
  <si>
    <t xml:space="preserve">Due to the GP practice having no sluice facilities  dipstick urinalysis is undertaken in clinical rooms (if required). Advise that a risk assessment is undertaken for the safe management of bodily fluids. </t>
  </si>
  <si>
    <t xml:space="preserve">Not available to view at time of audit. </t>
  </si>
  <si>
    <t xml:space="preserve">Store room on 1st floor.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</si>
</sst>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6"/>
      <color rgb="FFFF0000"/>
      <name val="Calibri"/>
      <family val="2"/>
      <scheme val="minor"/>
    </font>
    <font>
      <sz val="16"/>
      <color rgb="FFFF000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0"/>
      <color theme="1"/>
      <name val="Calibri"/>
      <family val="2"/>
      <scheme val="minor"/>
    </font>
    <font>
      <b/>
      <sz val="11"/>
      <color theme="0"/>
      <name val="Calibri"/>
      <family val="2"/>
      <scheme val="minor"/>
    </font>
    <font>
      <sz val="11"/>
      <color theme="0"/>
      <name val="Calibri"/>
      <family val="2"/>
      <scheme val="minor"/>
    </font>
    <font>
      <sz val="12"/>
      <color theme="1"/>
      <name val="Calibri"/>
      <family val="2"/>
      <scheme val="minor"/>
    </font>
    <font>
      <b/>
      <sz val="16"/>
      <color theme="0"/>
      <name val="Calibri"/>
      <family val="2"/>
      <scheme val="minor"/>
    </font>
    <font>
      <b/>
      <sz val="16"/>
      <name val="Calibri"/>
      <family val="2"/>
      <scheme val="minor"/>
    </font>
    <font>
      <b/>
      <sz val="11"/>
      <name val="Calibri"/>
      <family val="2"/>
      <scheme val="minor"/>
    </font>
    <font>
      <sz val="11"/>
      <color rgb="FF000000"/>
      <name val="Arial"/>
      <family val="2"/>
    </font>
    <font>
      <u/>
      <sz val="11"/>
      <color theme="10"/>
      <name val="Calibri"/>
      <family val="2"/>
      <scheme val="minor"/>
    </font>
    <font>
      <b/>
      <sz val="12"/>
      <name val="Calibri"/>
      <family val="2"/>
      <scheme val="minor"/>
    </font>
    <font>
      <b/>
      <sz val="10"/>
      <name val="Calibri"/>
      <family val="2"/>
      <scheme val="minor"/>
    </font>
    <font>
      <sz val="16"/>
      <color theme="1"/>
      <name val="Calibri"/>
      <family val="2"/>
      <scheme val="minor"/>
    </font>
    <font>
      <b/>
      <sz val="11"/>
      <color rgb="FFFF0000"/>
      <name val="Calibri"/>
      <family val="2"/>
      <scheme val="minor"/>
    </font>
    <font>
      <sz val="11"/>
      <color rgb="FF000000"/>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4"/>
        <bgColor indexed="64"/>
      </patternFill>
    </fill>
    <fill>
      <patternFill patternType="solid">
        <fgColor theme="3" tint="0.39997558519241921"/>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130">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2" fillId="0" borderId="0" xfId="0" applyFont="1"/>
    <xf numFmtId="0" fontId="2" fillId="0" borderId="0" xfId="0" applyFont="1" applyAlignment="1">
      <alignment vertical="top" wrapText="1"/>
    </xf>
    <xf numFmtId="0" fontId="0" fillId="0" borderId="0" xfId="0" applyAlignment="1">
      <alignment vertical="top"/>
    </xf>
    <xf numFmtId="0" fontId="2" fillId="5" borderId="4" xfId="0" applyFont="1" applyFill="1" applyBorder="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6" fillId="0" borderId="0" xfId="0" applyFont="1" applyAlignment="1">
      <alignment horizontal="center" vertical="top"/>
    </xf>
    <xf numFmtId="0" fontId="2" fillId="2" borderId="4" xfId="0" applyFont="1" applyFill="1" applyBorder="1" applyAlignment="1">
      <alignment horizontal="center" vertical="center"/>
    </xf>
    <xf numFmtId="0" fontId="2" fillId="7" borderId="7" xfId="0" applyFont="1" applyFill="1" applyBorder="1" applyAlignment="1">
      <alignment horizontal="center" vertical="center"/>
    </xf>
    <xf numFmtId="0" fontId="2" fillId="6" borderId="12" xfId="0" applyFont="1" applyFill="1" applyBorder="1" applyAlignment="1">
      <alignment horizontal="center" vertical="center"/>
    </xf>
    <xf numFmtId="0" fontId="0" fillId="5" borderId="11" xfId="0" applyFill="1" applyBorder="1" applyAlignment="1">
      <alignment wrapText="1"/>
    </xf>
    <xf numFmtId="0" fontId="0" fillId="5" borderId="11" xfId="0" applyFill="1" applyBorder="1" applyAlignment="1">
      <alignment vertical="top" wrapText="1"/>
    </xf>
    <xf numFmtId="0" fontId="3" fillId="5" borderId="11" xfId="0" applyFont="1" applyFill="1" applyBorder="1" applyAlignment="1">
      <alignment vertical="top" wrapText="1"/>
    </xf>
    <xf numFmtId="0" fontId="0" fillId="5" borderId="2" xfId="0" applyFill="1" applyBorder="1" applyAlignment="1">
      <alignment vertical="top" wrapText="1"/>
    </xf>
    <xf numFmtId="0" fontId="0" fillId="5" borderId="5" xfId="0" applyFill="1" applyBorder="1" applyAlignment="1">
      <alignment vertical="top" wrapText="1"/>
    </xf>
    <xf numFmtId="0" fontId="0" fillId="5" borderId="8" xfId="0" applyFill="1" applyBorder="1" applyAlignment="1">
      <alignment vertical="top" wrapText="1"/>
    </xf>
    <xf numFmtId="0" fontId="0" fillId="0" borderId="11" xfId="0" applyBorder="1" applyAlignment="1">
      <alignment horizontal="center" vertical="center" wrapText="1"/>
    </xf>
    <xf numFmtId="0" fontId="3" fillId="0" borderId="11"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5" borderId="10" xfId="0" applyFill="1" applyBorder="1" applyAlignment="1">
      <alignment vertical="top" wrapText="1"/>
    </xf>
    <xf numFmtId="0" fontId="0" fillId="0" borderId="13" xfId="0" applyBorder="1" applyAlignment="1">
      <alignment horizontal="center" vertical="center"/>
    </xf>
    <xf numFmtId="0" fontId="12" fillId="0" borderId="0" xfId="0" applyFont="1"/>
    <xf numFmtId="0" fontId="11"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0" fillId="3" borderId="11" xfId="0" applyFill="1" applyBorder="1" applyAlignment="1">
      <alignment horizontal="center" vertical="center" wrapText="1"/>
    </xf>
    <xf numFmtId="0" fontId="13" fillId="8" borderId="10" xfId="0" applyFont="1" applyFill="1" applyBorder="1" applyAlignment="1">
      <alignment horizontal="center" vertical="top" wrapText="1"/>
    </xf>
    <xf numFmtId="0" fontId="2" fillId="0" borderId="0" xfId="0" applyFont="1" applyAlignment="1">
      <alignment horizontal="center"/>
    </xf>
    <xf numFmtId="0" fontId="3" fillId="5" borderId="11" xfId="0" applyFont="1" applyFill="1" applyBorder="1" applyAlignment="1">
      <alignment horizontal="left" vertical="top" wrapText="1"/>
    </xf>
    <xf numFmtId="0" fontId="3" fillId="5" borderId="11" xfId="0" applyFont="1" applyFill="1" applyBorder="1" applyAlignment="1">
      <alignment wrapText="1"/>
    </xf>
    <xf numFmtId="1" fontId="8" fillId="0" borderId="1" xfId="0" applyNumberFormat="1" applyFont="1" applyBorder="1" applyAlignment="1">
      <alignment horizontal="center" vertical="center"/>
    </xf>
    <xf numFmtId="0" fontId="6" fillId="0" borderId="0" xfId="0" applyFont="1"/>
    <xf numFmtId="0" fontId="3" fillId="0" borderId="0" xfId="0" applyFont="1" applyAlignment="1">
      <alignment horizontal="left" vertical="top"/>
    </xf>
    <xf numFmtId="0" fontId="0" fillId="0" borderId="11" xfId="0" applyBorder="1" applyAlignment="1">
      <alignment horizontal="center" vertical="center"/>
    </xf>
    <xf numFmtId="0" fontId="2" fillId="5" borderId="4"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12" xfId="0" applyFont="1" applyFill="1" applyBorder="1" applyAlignment="1">
      <alignment horizontal="center" vertical="center" wrapText="1"/>
    </xf>
    <xf numFmtId="0" fontId="0" fillId="5" borderId="6" xfId="0" applyFill="1" applyBorder="1" applyAlignment="1">
      <alignment horizontal="left" vertical="center"/>
    </xf>
    <xf numFmtId="0" fontId="0" fillId="0" borderId="6" xfId="0" applyBorder="1" applyAlignment="1">
      <alignment horizontal="center"/>
    </xf>
    <xf numFmtId="0" fontId="0" fillId="0" borderId="3" xfId="0" applyBorder="1" applyAlignment="1">
      <alignment horizontal="center"/>
    </xf>
    <xf numFmtId="0" fontId="0" fillId="0" borderId="14" xfId="0" applyBorder="1" applyAlignment="1">
      <alignment horizontal="center"/>
    </xf>
    <xf numFmtId="0" fontId="0" fillId="5" borderId="6" xfId="0" applyFill="1" applyBorder="1" applyAlignment="1">
      <alignment horizontal="left" vertical="center" wrapText="1"/>
    </xf>
    <xf numFmtId="0" fontId="13" fillId="8" borderId="15" xfId="0" applyFont="1" applyFill="1" applyBorder="1" applyAlignment="1">
      <alignment horizontal="center" vertical="top"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5" borderId="0" xfId="0" applyFill="1" applyAlignment="1">
      <alignment vertical="top" wrapText="1"/>
    </xf>
    <xf numFmtId="0" fontId="10" fillId="0" borderId="11" xfId="0" applyFont="1" applyBorder="1" applyAlignment="1">
      <alignment horizontal="center" vertical="center"/>
    </xf>
    <xf numFmtId="0" fontId="2" fillId="4" borderId="2" xfId="0" applyFont="1" applyFill="1" applyBorder="1" applyAlignment="1">
      <alignment horizontal="left" vertical="center"/>
    </xf>
    <xf numFmtId="0" fontId="2" fillId="4" borderId="5" xfId="0" applyFont="1" applyFill="1" applyBorder="1" applyAlignment="1">
      <alignment horizontal="left" vertical="center"/>
    </xf>
    <xf numFmtId="0" fontId="2" fillId="4" borderId="8" xfId="0" applyFont="1" applyFill="1" applyBorder="1" applyAlignment="1">
      <alignment horizontal="left" vertical="center"/>
    </xf>
    <xf numFmtId="1" fontId="14" fillId="5" borderId="1" xfId="0" applyNumberFormat="1" applyFont="1" applyFill="1" applyBorder="1" applyAlignment="1">
      <alignment horizontal="center" vertical="center"/>
    </xf>
    <xf numFmtId="0" fontId="10" fillId="8" borderId="11" xfId="0" applyFont="1" applyFill="1" applyBorder="1" applyAlignment="1">
      <alignment horizontal="center" vertical="center"/>
    </xf>
    <xf numFmtId="0" fontId="10" fillId="8" borderId="11" xfId="0" applyFont="1" applyFill="1" applyBorder="1" applyAlignment="1">
      <alignment horizontal="center" vertical="center" wrapText="1"/>
    </xf>
    <xf numFmtId="0" fontId="0" fillId="0" borderId="11" xfId="0" applyBorder="1"/>
    <xf numFmtId="14" fontId="0" fillId="0" borderId="11" xfId="0" applyNumberFormat="1" applyBorder="1"/>
    <xf numFmtId="0" fontId="3" fillId="0" borderId="11" xfId="0" applyFont="1" applyBorder="1" applyAlignment="1">
      <alignment horizontal="left" vertical="top" wrapText="1"/>
    </xf>
    <xf numFmtId="0" fontId="3" fillId="0" borderId="11" xfId="0" applyFont="1" applyBorder="1" applyAlignment="1">
      <alignment horizontal="left" vertical="top"/>
    </xf>
    <xf numFmtId="0" fontId="16" fillId="0" borderId="11" xfId="0" applyFont="1" applyBorder="1"/>
    <xf numFmtId="0" fontId="15" fillId="0" borderId="11" xfId="0" applyFont="1" applyBorder="1" applyAlignment="1">
      <alignment horizontal="left" vertical="top"/>
    </xf>
    <xf numFmtId="0" fontId="1" fillId="0" borderId="11" xfId="0" applyFont="1" applyBorder="1" applyAlignment="1">
      <alignment horizontal="left" vertical="top" wrapText="1"/>
    </xf>
    <xf numFmtId="0" fontId="4" fillId="0" borderId="11" xfId="0" applyFont="1" applyBorder="1" applyAlignment="1">
      <alignment horizontal="left" vertical="top" wrapText="1"/>
    </xf>
    <xf numFmtId="0" fontId="3" fillId="0" borderId="11" xfId="0" applyFont="1" applyBorder="1" applyAlignment="1">
      <alignment vertical="top" wrapText="1"/>
    </xf>
    <xf numFmtId="0" fontId="0" fillId="5" borderId="18" xfId="0" applyFill="1" applyBorder="1" applyAlignment="1">
      <alignment vertical="top" wrapText="1"/>
    </xf>
    <xf numFmtId="0" fontId="0" fillId="0" borderId="19" xfId="0" applyBorder="1" applyAlignment="1">
      <alignment horizontal="center" vertical="center"/>
    </xf>
    <xf numFmtId="0" fontId="10" fillId="8" borderId="20" xfId="0" applyFont="1" applyFill="1" applyBorder="1" applyAlignment="1">
      <alignment horizontal="center" vertical="center" wrapText="1"/>
    </xf>
    <xf numFmtId="0" fontId="0" fillId="0" borderId="21" xfId="0" applyBorder="1" applyAlignment="1">
      <alignment horizontal="center" vertical="center"/>
    </xf>
    <xf numFmtId="0" fontId="0" fillId="6" borderId="11" xfId="0" applyFill="1" applyBorder="1" applyAlignment="1">
      <alignment vertical="top" wrapText="1"/>
    </xf>
    <xf numFmtId="0" fontId="0" fillId="6" borderId="11" xfId="0" applyFill="1" applyBorder="1" applyAlignment="1">
      <alignment horizontal="center" vertical="center"/>
    </xf>
    <xf numFmtId="0" fontId="0" fillId="6" borderId="11" xfId="0" applyFill="1" applyBorder="1"/>
    <xf numFmtId="0" fontId="0" fillId="0" borderId="23" xfId="0" applyBorder="1" applyAlignment="1">
      <alignment horizontal="center" vertical="center" wrapText="1"/>
    </xf>
    <xf numFmtId="0" fontId="0" fillId="0" borderId="22" xfId="0" applyBorder="1" applyAlignment="1">
      <alignment vertical="top" wrapText="1"/>
    </xf>
    <xf numFmtId="0" fontId="0" fillId="6" borderId="18" xfId="0" applyFill="1" applyBorder="1" applyAlignment="1">
      <alignment vertical="top" wrapText="1"/>
    </xf>
    <xf numFmtId="0" fontId="0" fillId="6" borderId="19" xfId="0" applyFill="1" applyBorder="1" applyAlignment="1">
      <alignment horizontal="center" vertical="center"/>
    </xf>
    <xf numFmtId="0" fontId="0" fillId="6" borderId="5" xfId="0" applyFill="1" applyBorder="1" applyAlignment="1">
      <alignment vertical="top" wrapText="1"/>
    </xf>
    <xf numFmtId="0" fontId="0" fillId="6" borderId="6" xfId="0" applyFill="1" applyBorder="1" applyAlignment="1">
      <alignment horizontal="center" vertical="center"/>
    </xf>
    <xf numFmtId="0" fontId="0" fillId="6" borderId="8" xfId="0" applyFill="1" applyBorder="1" applyAlignment="1">
      <alignment vertical="top" wrapText="1"/>
    </xf>
    <xf numFmtId="0" fontId="0" fillId="6" borderId="14" xfId="0" applyFill="1" applyBorder="1" applyAlignment="1">
      <alignment horizontal="center" vertical="center"/>
    </xf>
    <xf numFmtId="0" fontId="0" fillId="6" borderId="0" xfId="0" applyFill="1"/>
    <xf numFmtId="0" fontId="0" fillId="6" borderId="0" xfId="0" applyFill="1" applyAlignment="1">
      <alignment horizontal="center" vertical="center"/>
    </xf>
    <xf numFmtId="0" fontId="0" fillId="6" borderId="10" xfId="0" applyFill="1" applyBorder="1" applyAlignment="1">
      <alignment vertical="top" wrapText="1"/>
    </xf>
    <xf numFmtId="0" fontId="0" fillId="6" borderId="13" xfId="0" applyFill="1" applyBorder="1" applyAlignment="1">
      <alignment horizontal="center" vertical="center"/>
    </xf>
    <xf numFmtId="0" fontId="13" fillId="9" borderId="10" xfId="0" applyFont="1" applyFill="1" applyBorder="1" applyAlignment="1">
      <alignment horizontal="center" vertical="top" wrapText="1"/>
    </xf>
    <xf numFmtId="0" fontId="10" fillId="0" borderId="20" xfId="0" applyFont="1" applyBorder="1" applyAlignment="1">
      <alignment horizontal="center" vertical="center" wrapText="1"/>
    </xf>
    <xf numFmtId="0" fontId="10" fillId="0" borderId="23" xfId="0" applyFont="1" applyBorder="1" applyAlignment="1">
      <alignment horizontal="center" vertical="center" wrapText="1"/>
    </xf>
    <xf numFmtId="0" fontId="0" fillId="5" borderId="24" xfId="0" applyFill="1" applyBorder="1" applyAlignment="1">
      <alignment vertical="top" wrapText="1"/>
    </xf>
    <xf numFmtId="0" fontId="0" fillId="0" borderId="24" xfId="0" applyBorder="1" applyAlignment="1">
      <alignment horizontal="center" vertical="center"/>
    </xf>
    <xf numFmtId="0" fontId="0" fillId="0" borderId="24" xfId="0" applyBorder="1"/>
    <xf numFmtId="0" fontId="15" fillId="0" borderId="0" xfId="0" applyFont="1" applyAlignment="1">
      <alignment horizontal="center" vertical="center"/>
    </xf>
    <xf numFmtId="0" fontId="3" fillId="0" borderId="22" xfId="0" applyFont="1" applyBorder="1" applyAlignment="1">
      <alignment vertical="top" wrapText="1"/>
    </xf>
    <xf numFmtId="0" fontId="3" fillId="0" borderId="23" xfId="0" applyFont="1" applyBorder="1" applyAlignment="1">
      <alignment horizontal="center" vertical="center" wrapText="1"/>
    </xf>
    <xf numFmtId="0" fontId="3" fillId="0" borderId="0" xfId="0" applyFont="1"/>
    <xf numFmtId="0" fontId="0" fillId="0" borderId="25" xfId="0" applyBorder="1" applyAlignment="1">
      <alignment horizontal="center" vertical="center" wrapText="1"/>
    </xf>
    <xf numFmtId="0" fontId="0" fillId="0" borderId="11" xfId="0" applyBorder="1" applyAlignment="1">
      <alignment wrapText="1"/>
    </xf>
    <xf numFmtId="14" fontId="0" fillId="0" borderId="0" xfId="0" applyNumberFormat="1"/>
    <xf numFmtId="0" fontId="2"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xf>
    <xf numFmtId="0" fontId="6" fillId="0" borderId="0" xfId="0" applyFont="1" applyAlignment="1">
      <alignment horizontal="left" indent="6"/>
    </xf>
    <xf numFmtId="1" fontId="0" fillId="0" borderId="16" xfId="0" applyNumberFormat="1" applyBorder="1" applyAlignment="1">
      <alignment horizontal="center" vertical="center" wrapText="1"/>
    </xf>
    <xf numFmtId="1" fontId="0" fillId="0" borderId="26" xfId="0" applyNumberFormat="1" applyBorder="1" applyAlignment="1">
      <alignment horizontal="center" vertical="center" wrapText="1"/>
    </xf>
    <xf numFmtId="0" fontId="2" fillId="5" borderId="27" xfId="0" applyFont="1" applyFill="1" applyBorder="1" applyAlignment="1">
      <alignment horizontal="center" vertical="center" wrapText="1"/>
    </xf>
    <xf numFmtId="0" fontId="0" fillId="0" borderId="7" xfId="0" applyBorder="1" applyAlignment="1">
      <alignment vertical="center" wrapText="1"/>
    </xf>
    <xf numFmtId="0" fontId="0" fillId="0" borderId="9" xfId="0" applyBorder="1" applyAlignment="1">
      <alignment vertical="center" wrapText="1"/>
    </xf>
    <xf numFmtId="0" fontId="8" fillId="5" borderId="1" xfId="0" applyFont="1" applyFill="1" applyBorder="1" applyAlignment="1">
      <alignment horizontal="center" vertical="center" wrapText="1"/>
    </xf>
    <xf numFmtId="1" fontId="20" fillId="0" borderId="13" xfId="0" applyNumberFormat="1" applyFont="1" applyBorder="1" applyAlignment="1">
      <alignment horizontal="center" vertical="center" wrapText="1"/>
    </xf>
    <xf numFmtId="0" fontId="21" fillId="0" borderId="11" xfId="0" applyFont="1" applyBorder="1" applyAlignment="1">
      <alignment horizontal="left" vertical="top" wrapText="1"/>
    </xf>
    <xf numFmtId="0" fontId="1" fillId="0" borderId="0" xfId="0" applyFont="1" applyAlignment="1">
      <alignment vertical="top" wrapText="1"/>
    </xf>
    <xf numFmtId="0" fontId="0" fillId="5" borderId="3" xfId="0" applyFill="1" applyBorder="1" applyAlignment="1">
      <alignment horizontal="left" vertical="center"/>
    </xf>
    <xf numFmtId="14" fontId="17" fillId="5" borderId="6" xfId="1" applyNumberFormat="1" applyFill="1" applyBorder="1" applyAlignment="1">
      <alignment horizontal="left" vertical="center"/>
    </xf>
    <xf numFmtId="14" fontId="0" fillId="5" borderId="14" xfId="0" applyNumberFormat="1" applyFill="1" applyBorder="1" applyAlignment="1">
      <alignment horizontal="left" vertical="center" wrapText="1"/>
    </xf>
    <xf numFmtId="0" fontId="7" fillId="5" borderId="10" xfId="0" applyFont="1" applyFill="1" applyBorder="1" applyAlignment="1">
      <alignment horizontal="center" vertical="center"/>
    </xf>
    <xf numFmtId="0" fontId="7" fillId="5" borderId="13" xfId="0" applyFont="1" applyFill="1" applyBorder="1" applyAlignment="1">
      <alignment horizontal="center" vertical="center"/>
    </xf>
    <xf numFmtId="0" fontId="18" fillId="0" borderId="0" xfId="0" applyFont="1" applyAlignment="1">
      <alignment horizontal="left" vertical="top" indent="16"/>
    </xf>
    <xf numFmtId="0" fontId="19" fillId="0" borderId="0" xfId="0" applyFont="1" applyAlignment="1">
      <alignment horizontal="center" vertical="top"/>
    </xf>
    <xf numFmtId="0" fontId="9" fillId="0" borderId="0" xfId="0" applyFont="1" applyAlignment="1">
      <alignment horizontal="center"/>
    </xf>
    <xf numFmtId="0" fontId="6" fillId="0" borderId="0" xfId="0" applyFont="1" applyAlignment="1">
      <alignment horizontal="left" indent="6"/>
    </xf>
    <xf numFmtId="0" fontId="6" fillId="0" borderId="0" xfId="0" applyFont="1" applyAlignment="1">
      <alignment horizontal="center"/>
    </xf>
    <xf numFmtId="0" fontId="5" fillId="0" borderId="0" xfId="0" applyFont="1" applyAlignment="1">
      <alignment horizontal="center" wrapText="1"/>
    </xf>
    <xf numFmtId="0" fontId="5" fillId="0" borderId="0" xfId="0" applyFont="1" applyAlignment="1">
      <alignment horizontal="center"/>
    </xf>
    <xf numFmtId="0" fontId="2" fillId="0" borderId="0" xfId="0" applyFont="1" applyAlignment="1">
      <alignment horizontal="center"/>
    </xf>
  </cellXfs>
  <cellStyles count="2">
    <cellStyle name="Hyperlink" xfId="1" builtinId="8"/>
    <cellStyle name="Normal" xfId="0" builtinId="0"/>
  </cellStyles>
  <dxfs count="48">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15240</xdr:colOff>
      <xdr:row>0</xdr:row>
      <xdr:rowOff>102869</xdr:rowOff>
    </xdr:from>
    <xdr:to>
      <xdr:col>1</xdr:col>
      <xdr:colOff>1836420</xdr:colOff>
      <xdr:row>3</xdr:row>
      <xdr:rowOff>274320</xdr:rowOff>
    </xdr:to>
    <xdr:pic>
      <xdr:nvPicPr>
        <xdr:cNvPr id="5" name="Picture 4">
          <a:extLst>
            <a:ext uri="{FF2B5EF4-FFF2-40B4-BE49-F238E27FC236}">
              <a16:creationId xmlns:a16="http://schemas.microsoft.com/office/drawing/2014/main" id="{C4149C71-94F8-485C-A36D-167186C1AFD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94" t="38379" r="68984" b="10016"/>
        <a:stretch/>
      </xdr:blipFill>
      <xdr:spPr bwMode="auto">
        <a:xfrm>
          <a:off x="196215" y="102869"/>
          <a:ext cx="1821180" cy="838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163830</xdr:colOff>
      <xdr:row>4</xdr:row>
      <xdr:rowOff>0</xdr:rowOff>
    </xdr:from>
    <xdr:to>
      <xdr:col>6</xdr:col>
      <xdr:colOff>57150</xdr:colOff>
      <xdr:row>4</xdr:row>
      <xdr:rowOff>152400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532" t="12017" r="4464" b="86203"/>
        <a:stretch/>
      </xdr:blipFill>
      <xdr:spPr>
        <a:xfrm>
          <a:off x="163830" y="1228725"/>
          <a:ext cx="10380345" cy="152400"/>
        </a:xfrm>
        <a:prstGeom prst="rect">
          <a:avLst/>
        </a:prstGeom>
      </xdr:spPr>
    </xdr:pic>
    <xdr:clientData/>
  </xdr:twoCellAnchor>
  <xdr:twoCellAnchor>
    <xdr:from>
      <xdr:col>5</xdr:col>
      <xdr:colOff>19050</xdr:colOff>
      <xdr:row>0</xdr:row>
      <xdr:rowOff>77048</xdr:rowOff>
    </xdr:from>
    <xdr:to>
      <xdr:col>6</xdr:col>
      <xdr:colOff>110967</xdr:colOff>
      <xdr:row>3</xdr:row>
      <xdr:rowOff>295750</xdr:rowOff>
    </xdr:to>
    <xdr:pic>
      <xdr:nvPicPr>
        <xdr:cNvPr id="4" name="Picture 3" descr="NewStyleHeader">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5235" t="19643" r="6320" b="10119"/>
        <a:stretch/>
      </xdr:blipFill>
      <xdr:spPr bwMode="auto">
        <a:xfrm>
          <a:off x="9001125" y="77048"/>
          <a:ext cx="1596867" cy="885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2</xdr:row>
      <xdr:rowOff>0</xdr:rowOff>
    </xdr:from>
    <xdr:to>
      <xdr:col>3</xdr:col>
      <xdr:colOff>2914898</xdr:colOff>
      <xdr:row>2</xdr:row>
      <xdr:rowOff>0</xdr:rowOff>
    </xdr:to>
    <xdr:pic>
      <xdr:nvPicPr>
        <xdr:cNvPr id="6" name="Picture 5">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180975" y="981074"/>
          <a:ext cx="7772400" cy="0"/>
        </a:xfrm>
        <a:prstGeom prst="rect">
          <a:avLst/>
        </a:prstGeom>
      </xdr:spPr>
    </xdr:pic>
    <xdr:clientData/>
  </xdr:twoCellAnchor>
  <xdr:twoCellAnchor editAs="oneCell">
    <xdr:from>
      <xdr:col>0</xdr:col>
      <xdr:colOff>255059</xdr:colOff>
      <xdr:row>2</xdr:row>
      <xdr:rowOff>0</xdr:rowOff>
    </xdr:from>
    <xdr:to>
      <xdr:col>4</xdr:col>
      <xdr:colOff>819188</xdr:colOff>
      <xdr:row>2</xdr:row>
      <xdr:rowOff>0</xdr:rowOff>
    </xdr:to>
    <xdr:pic>
      <xdr:nvPicPr>
        <xdr:cNvPr id="7" name="Picture 6">
          <a:extLst>
            <a:ext uri="{FF2B5EF4-FFF2-40B4-BE49-F238E27FC236}">
              <a16:creationId xmlns:a16="http://schemas.microsoft.com/office/drawing/2014/main" id="{00000000-0008-0000-0100-000007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255059" y="1038225"/>
          <a:ext cx="12496800" cy="161925"/>
        </a:xfrm>
        <a:prstGeom prst="rect">
          <a:avLst/>
        </a:prstGeom>
      </xdr:spPr>
    </xdr:pic>
    <xdr:clientData/>
  </xdr:twoCellAnchor>
  <xdr:twoCellAnchor editAs="oneCell">
    <xdr:from>
      <xdr:col>0</xdr:col>
      <xdr:colOff>0</xdr:colOff>
      <xdr:row>1</xdr:row>
      <xdr:rowOff>19051</xdr:rowOff>
    </xdr:from>
    <xdr:to>
      <xdr:col>5</xdr:col>
      <xdr:colOff>1395122</xdr:colOff>
      <xdr:row>1</xdr:row>
      <xdr:rowOff>171450</xdr:rowOff>
    </xdr:to>
    <xdr:pic>
      <xdr:nvPicPr>
        <xdr:cNvPr id="9" name="Picture 8">
          <a:extLst>
            <a:ext uri="{FF2B5EF4-FFF2-40B4-BE49-F238E27FC236}">
              <a16:creationId xmlns:a16="http://schemas.microsoft.com/office/drawing/2014/main" id="{00000000-0008-0000-0100-000009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19076"/>
          <a:ext cx="12344400" cy="142874"/>
        </a:xfrm>
        <a:prstGeom prst="rect">
          <a:avLst/>
        </a:prstGeom>
      </xdr:spPr>
    </xdr:pic>
    <xdr:clientData/>
  </xdr:twoCellAnchor>
  <xdr:twoCellAnchor editAs="oneCell">
    <xdr:from>
      <xdr:col>1</xdr:col>
      <xdr:colOff>2128631</xdr:colOff>
      <xdr:row>14</xdr:row>
      <xdr:rowOff>18386</xdr:rowOff>
    </xdr:from>
    <xdr:to>
      <xdr:col>1</xdr:col>
      <xdr:colOff>2509630</xdr:colOff>
      <xdr:row>15</xdr:row>
      <xdr:rowOff>3581</xdr:rowOff>
    </xdr:to>
    <xdr:pic>
      <xdr:nvPicPr>
        <xdr:cNvPr id="2" name="Picture 1">
          <a:extLst>
            <a:ext uri="{FF2B5EF4-FFF2-40B4-BE49-F238E27FC236}">
              <a16:creationId xmlns:a16="http://schemas.microsoft.com/office/drawing/2014/main" id="{7681D88A-8FB4-F689-6BE8-9C4E2C1A128B}"/>
            </a:ext>
          </a:extLst>
        </xdr:cNvPr>
        <xdr:cNvPicPr>
          <a:picLocks noChangeAspect="1"/>
        </xdr:cNvPicPr>
      </xdr:nvPicPr>
      <xdr:blipFill>
        <a:blip xmlns:r="http://schemas.openxmlformats.org/officeDocument/2006/relationships" r:embed="rId2"/>
        <a:stretch>
          <a:fillRect/>
        </a:stretch>
      </xdr:blipFill>
      <xdr:spPr>
        <a:xfrm>
          <a:off x="2741544" y="6462256"/>
          <a:ext cx="380999" cy="3661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54429</xdr:colOff>
      <xdr:row>1</xdr:row>
      <xdr:rowOff>130629</xdr:rowOff>
    </xdr:to>
    <xdr:pic>
      <xdr:nvPicPr>
        <xdr:cNvPr id="3" name="Picture 2">
          <a:extLst>
            <a:ext uri="{FF2B5EF4-FFF2-40B4-BE49-F238E27FC236}">
              <a16:creationId xmlns:a16="http://schemas.microsoft.com/office/drawing/2014/main" id="{00000000-0008-0000-02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34875" cy="1238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160867</xdr:rowOff>
    </xdr:from>
    <xdr:to>
      <xdr:col>6</xdr:col>
      <xdr:colOff>53340</xdr:colOff>
      <xdr:row>2</xdr:row>
      <xdr:rowOff>94403</xdr:rowOff>
    </xdr:to>
    <xdr:pic>
      <xdr:nvPicPr>
        <xdr:cNvPr id="3" name="Picture 2">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361950"/>
          <a:ext cx="12901507" cy="1248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53340</xdr:colOff>
      <xdr:row>1</xdr:row>
      <xdr:rowOff>114300</xdr:rowOff>
    </xdr:to>
    <xdr:pic>
      <xdr:nvPicPr>
        <xdr:cNvPr id="3" name="Picture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44400" cy="114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50165</xdr:colOff>
      <xdr:row>1</xdr:row>
      <xdr:rowOff>133350</xdr:rowOff>
    </xdr:to>
    <xdr:pic>
      <xdr:nvPicPr>
        <xdr:cNvPr id="3" name="Picture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44400" cy="1238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59055</xdr:colOff>
      <xdr:row>1</xdr:row>
      <xdr:rowOff>135255</xdr:rowOff>
    </xdr:to>
    <xdr:pic>
      <xdr:nvPicPr>
        <xdr:cNvPr id="4" name="Picture 3">
          <a:extLst>
            <a:ext uri="{FF2B5EF4-FFF2-40B4-BE49-F238E27FC236}">
              <a16:creationId xmlns:a16="http://schemas.microsoft.com/office/drawing/2014/main" id="{00000000-0008-0000-06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53925" cy="1428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6</xdr:col>
      <xdr:colOff>57151</xdr:colOff>
      <xdr:row>1</xdr:row>
      <xdr:rowOff>93345</xdr:rowOff>
    </xdr:to>
    <xdr:pic>
      <xdr:nvPicPr>
        <xdr:cNvPr id="2" name="Picture 1">
          <a:extLst>
            <a:ext uri="{FF2B5EF4-FFF2-40B4-BE49-F238E27FC236}">
              <a16:creationId xmlns:a16="http://schemas.microsoft.com/office/drawing/2014/main" id="{C483F413-3A03-45FA-AB73-6C2AB936412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1" y="200025"/>
          <a:ext cx="12677775" cy="933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76200</xdr:colOff>
      <xdr:row>1</xdr:row>
      <xdr:rowOff>135255</xdr:rowOff>
    </xdr:to>
    <xdr:pic>
      <xdr:nvPicPr>
        <xdr:cNvPr id="4" name="Picture 3">
          <a:extLst>
            <a:ext uri="{FF2B5EF4-FFF2-40B4-BE49-F238E27FC236}">
              <a16:creationId xmlns:a16="http://schemas.microsoft.com/office/drawing/2014/main" id="{00000000-0008-0000-07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63450" cy="142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53340</xdr:colOff>
      <xdr:row>1</xdr:row>
      <xdr:rowOff>135255</xdr:rowOff>
    </xdr:to>
    <xdr:pic>
      <xdr:nvPicPr>
        <xdr:cNvPr id="4" name="Picture 3">
          <a:extLst>
            <a:ext uri="{FF2B5EF4-FFF2-40B4-BE49-F238E27FC236}">
              <a16:creationId xmlns:a16="http://schemas.microsoft.com/office/drawing/2014/main" id="{00000000-0008-0000-08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44400" cy="1428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57150</xdr:colOff>
      <xdr:row>1</xdr:row>
      <xdr:rowOff>133350</xdr:rowOff>
    </xdr:to>
    <xdr:pic>
      <xdr:nvPicPr>
        <xdr:cNvPr id="3" name="Picture 2">
          <a:extLst>
            <a:ext uri="{FF2B5EF4-FFF2-40B4-BE49-F238E27FC236}">
              <a16:creationId xmlns:a16="http://schemas.microsoft.com/office/drawing/2014/main" id="{00000000-0008-0000-0B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34875" cy="1238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57150</xdr:colOff>
      <xdr:row>1</xdr:row>
      <xdr:rowOff>133350</xdr:rowOff>
    </xdr:to>
    <xdr:pic>
      <xdr:nvPicPr>
        <xdr:cNvPr id="2" name="Picture 1">
          <a:extLst>
            <a:ext uri="{FF2B5EF4-FFF2-40B4-BE49-F238E27FC236}">
              <a16:creationId xmlns:a16="http://schemas.microsoft.com/office/drawing/2014/main" id="{B6323295-16C7-4997-A3CA-F413DD8F0C1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677775" cy="1333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6</xdr:col>
      <xdr:colOff>53341</xdr:colOff>
      <xdr:row>1</xdr:row>
      <xdr:rowOff>97155</xdr:rowOff>
    </xdr:to>
    <xdr:pic>
      <xdr:nvPicPr>
        <xdr:cNvPr id="3" name="Picture 2">
          <a:extLst>
            <a:ext uri="{FF2B5EF4-FFF2-40B4-BE49-F238E27FC236}">
              <a16:creationId xmlns:a16="http://schemas.microsoft.com/office/drawing/2014/main" id="{00000000-0008-0000-0C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1" y="200025"/>
          <a:ext cx="12344400" cy="1047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55245</xdr:colOff>
      <xdr:row>1</xdr:row>
      <xdr:rowOff>133350</xdr:rowOff>
    </xdr:to>
    <xdr:pic>
      <xdr:nvPicPr>
        <xdr:cNvPr id="3" name="Picture 2">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53925" cy="1333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76200</xdr:colOff>
      <xdr:row>1</xdr:row>
      <xdr:rowOff>131445</xdr:rowOff>
    </xdr:to>
    <xdr:pic>
      <xdr:nvPicPr>
        <xdr:cNvPr id="3" name="Picture 2">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63450" cy="1428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6</xdr:col>
      <xdr:colOff>57151</xdr:colOff>
      <xdr:row>1</xdr:row>
      <xdr:rowOff>93345</xdr:rowOff>
    </xdr:to>
    <xdr:pic>
      <xdr:nvPicPr>
        <xdr:cNvPr id="2" name="Picture 1">
          <a:extLst>
            <a:ext uri="{FF2B5EF4-FFF2-40B4-BE49-F238E27FC236}">
              <a16:creationId xmlns:a16="http://schemas.microsoft.com/office/drawing/2014/main" id="{399D2E44-863E-46B9-A122-2189957E917A}"/>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1" y="200025"/>
          <a:ext cx="12677775" cy="933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2:K42"/>
  <sheetViews>
    <sheetView showGridLines="0" tabSelected="1" zoomScaleNormal="100" workbookViewId="0">
      <selection activeCell="J11" sqref="J11"/>
    </sheetView>
  </sheetViews>
  <sheetFormatPr defaultRowHeight="14.5" x14ac:dyDescent="0.35"/>
  <cols>
    <col min="1" max="1" width="2.7265625" customWidth="1"/>
    <col min="2" max="2" width="27.7265625" customWidth="1"/>
    <col min="3" max="3" width="47.26953125" customWidth="1"/>
    <col min="4" max="4" width="2.7265625" customWidth="1"/>
    <col min="5" max="5" width="50.7265625" customWidth="1"/>
    <col min="6" max="6" width="21.81640625" customWidth="1"/>
  </cols>
  <sheetData>
    <row r="2" spans="2:11" ht="15.5" x14ac:dyDescent="0.35">
      <c r="B2" s="122" t="s">
        <v>285</v>
      </c>
      <c r="C2" s="122"/>
      <c r="D2" s="122"/>
      <c r="E2" s="122"/>
      <c r="F2" s="122"/>
    </row>
    <row r="3" spans="2:11" ht="22.15" customHeight="1" x14ac:dyDescent="0.35">
      <c r="B3" s="123" t="s">
        <v>233</v>
      </c>
      <c r="C3" s="123"/>
      <c r="D3" s="123"/>
      <c r="E3" s="123"/>
      <c r="F3" s="123"/>
      <c r="G3" s="6"/>
      <c r="H3" s="6"/>
      <c r="I3" s="6"/>
      <c r="J3" s="6"/>
      <c r="K3" s="6"/>
    </row>
    <row r="4" spans="2:11" ht="24.75" customHeight="1" x14ac:dyDescent="0.35">
      <c r="B4" s="13"/>
      <c r="C4" s="13"/>
      <c r="D4" s="13"/>
      <c r="E4" s="13"/>
      <c r="F4" s="13"/>
      <c r="G4" s="6"/>
      <c r="H4" s="6"/>
      <c r="I4" s="6"/>
      <c r="J4" s="6"/>
      <c r="K4" s="6"/>
    </row>
    <row r="5" spans="2:11" ht="15" thickBot="1" x14ac:dyDescent="0.4"/>
    <row r="6" spans="2:11" ht="30" customHeight="1" x14ac:dyDescent="0.35">
      <c r="B6" s="57" t="s">
        <v>274</v>
      </c>
      <c r="C6" s="117" t="s">
        <v>290</v>
      </c>
      <c r="D6" s="12"/>
      <c r="E6" s="7" t="s">
        <v>13</v>
      </c>
      <c r="F6" s="110" t="s">
        <v>5</v>
      </c>
    </row>
    <row r="7" spans="2:11" ht="21.75" customHeight="1" x14ac:dyDescent="0.35">
      <c r="B7" s="58" t="s">
        <v>275</v>
      </c>
      <c r="C7" s="47" t="s">
        <v>304</v>
      </c>
      <c r="D7" s="12"/>
      <c r="E7" s="111" t="s">
        <v>204</v>
      </c>
      <c r="F7" s="108">
        <f>'General-Staff Knowledge'!C33</f>
        <v>85</v>
      </c>
    </row>
    <row r="8" spans="2:11" ht="21.75" customHeight="1" x14ac:dyDescent="0.35">
      <c r="B8" s="58" t="s">
        <v>272</v>
      </c>
      <c r="C8" s="47" t="s">
        <v>291</v>
      </c>
      <c r="D8" s="12"/>
      <c r="E8" s="111" t="s">
        <v>215</v>
      </c>
      <c r="F8" s="108">
        <f>'General Environment'!C28</f>
        <v>100</v>
      </c>
    </row>
    <row r="9" spans="2:11" ht="21.75" customHeight="1" x14ac:dyDescent="0.35">
      <c r="B9" s="58" t="s">
        <v>273</v>
      </c>
      <c r="C9" s="47" t="s">
        <v>292</v>
      </c>
      <c r="D9" s="12"/>
      <c r="E9" s="111" t="s">
        <v>210</v>
      </c>
      <c r="F9" s="108" t="s">
        <v>2</v>
      </c>
    </row>
    <row r="10" spans="2:11" ht="21.75" customHeight="1" x14ac:dyDescent="0.35">
      <c r="B10" s="58" t="s">
        <v>6</v>
      </c>
      <c r="C10" s="118">
        <v>45995</v>
      </c>
      <c r="D10" s="12"/>
      <c r="E10" s="111" t="s">
        <v>211</v>
      </c>
      <c r="F10" s="108">
        <f>'General Domestic Room'!C30</f>
        <v>76.470588235294116</v>
      </c>
    </row>
    <row r="11" spans="2:11" ht="30" customHeight="1" x14ac:dyDescent="0.35">
      <c r="B11" s="58" t="s">
        <v>39</v>
      </c>
      <c r="C11" s="51" t="s">
        <v>293</v>
      </c>
      <c r="D11" s="12"/>
      <c r="E11" s="111" t="s">
        <v>212</v>
      </c>
      <c r="F11" s="108">
        <f>'Treatment Room Clinical Room'!C54</f>
        <v>95</v>
      </c>
    </row>
    <row r="12" spans="2:11" ht="21.75" customHeight="1" thickBot="1" x14ac:dyDescent="0.4">
      <c r="B12" s="59" t="s">
        <v>8</v>
      </c>
      <c r="C12" s="119">
        <v>46007</v>
      </c>
      <c r="D12" s="12"/>
      <c r="E12" s="111" t="s">
        <v>7</v>
      </c>
      <c r="F12" s="108">
        <f>PPE!C40</f>
        <v>100</v>
      </c>
    </row>
    <row r="13" spans="2:11" ht="21.75" customHeight="1" x14ac:dyDescent="0.35">
      <c r="B13" s="104"/>
      <c r="C13" s="105"/>
      <c r="D13" s="12"/>
      <c r="E13" s="111" t="s">
        <v>213</v>
      </c>
      <c r="F13" s="108">
        <f>'Transportation of Specimens'!C17</f>
        <v>100</v>
      </c>
    </row>
    <row r="14" spans="2:11" ht="21.75" customHeight="1" x14ac:dyDescent="0.35">
      <c r="B14" s="104"/>
      <c r="C14" s="105"/>
      <c r="D14" s="12"/>
      <c r="E14" s="111" t="s">
        <v>214</v>
      </c>
      <c r="F14" s="108">
        <f>'Sharps Handling &amp; Disposal'!C29</f>
        <v>87.5</v>
      </c>
    </row>
    <row r="15" spans="2:11" ht="21.75" customHeight="1" x14ac:dyDescent="0.35">
      <c r="B15" s="104"/>
      <c r="C15" s="106"/>
      <c r="D15" s="12"/>
      <c r="E15" s="111" t="s">
        <v>216</v>
      </c>
      <c r="F15" s="108">
        <f>'Vaccine Transportation Storage'!C45</f>
        <v>100</v>
      </c>
    </row>
    <row r="16" spans="2:11" ht="21.75" customHeight="1" x14ac:dyDescent="0.35">
      <c r="B16" s="104"/>
      <c r="C16" s="106"/>
      <c r="D16" s="12"/>
      <c r="E16" s="111" t="s">
        <v>217</v>
      </c>
      <c r="F16" s="109" t="s">
        <v>2</v>
      </c>
    </row>
    <row r="17" spans="2:9" ht="21.75" customHeight="1" x14ac:dyDescent="0.35">
      <c r="B17" s="104"/>
      <c r="C17" s="106"/>
      <c r="D17" s="12"/>
      <c r="E17" s="111" t="s">
        <v>218</v>
      </c>
      <c r="F17" s="109" t="s">
        <v>2</v>
      </c>
    </row>
    <row r="18" spans="2:9" ht="21.75" customHeight="1" thickBot="1" x14ac:dyDescent="0.4">
      <c r="B18" s="104"/>
      <c r="C18" s="106"/>
      <c r="D18" s="12"/>
      <c r="E18" s="111" t="s">
        <v>219</v>
      </c>
      <c r="F18" s="109">
        <f>'Storeroom &amp; Equipment Storage'!C45</f>
        <v>88.888888888888886</v>
      </c>
    </row>
    <row r="19" spans="2:9" ht="21.75" customHeight="1" thickBot="1" x14ac:dyDescent="0.4">
      <c r="B19" s="120" t="s">
        <v>18</v>
      </c>
      <c r="C19" s="121"/>
      <c r="D19" s="12"/>
      <c r="E19" s="111" t="s">
        <v>220</v>
      </c>
      <c r="F19" s="109">
        <f>'Baby Changing Facilities'!C30</f>
        <v>100</v>
      </c>
    </row>
    <row r="20" spans="2:9" ht="21.75" customHeight="1" x14ac:dyDescent="0.35">
      <c r="B20" s="44" t="s">
        <v>25</v>
      </c>
      <c r="C20" s="14" t="s">
        <v>22</v>
      </c>
      <c r="D20" s="12"/>
      <c r="E20" s="111" t="s">
        <v>221</v>
      </c>
      <c r="F20" s="108">
        <f>'Patient Toilets'!C26</f>
        <v>100</v>
      </c>
    </row>
    <row r="21" spans="2:9" ht="21.75" customHeight="1" thickBot="1" x14ac:dyDescent="0.4">
      <c r="B21" s="45" t="s">
        <v>27</v>
      </c>
      <c r="C21" s="15" t="s">
        <v>21</v>
      </c>
      <c r="D21" s="12"/>
      <c r="E21" s="112" t="s">
        <v>222</v>
      </c>
      <c r="F21" s="109" t="s">
        <v>2</v>
      </c>
    </row>
    <row r="22" spans="2:9" ht="32.5" customHeight="1" thickBot="1" x14ac:dyDescent="0.4">
      <c r="B22" s="46" t="s">
        <v>28</v>
      </c>
      <c r="C22" s="16" t="s">
        <v>23</v>
      </c>
      <c r="D22" s="12"/>
      <c r="E22" s="113" t="s">
        <v>9</v>
      </c>
      <c r="F22" s="114">
        <f>SUM(F7:F21)/11</f>
        <v>93.896316102198455</v>
      </c>
    </row>
    <row r="23" spans="2:9" ht="21.75" customHeight="1" x14ac:dyDescent="0.35">
      <c r="D23" s="12"/>
    </row>
    <row r="24" spans="2:9" ht="21.75" customHeight="1" x14ac:dyDescent="0.35">
      <c r="D24" s="12"/>
    </row>
    <row r="25" spans="2:9" ht="30.75" customHeight="1" x14ac:dyDescent="0.35">
      <c r="D25" s="12"/>
    </row>
    <row r="26" spans="2:9" ht="30.75" customHeight="1" x14ac:dyDescent="0.35">
      <c r="D26" s="12"/>
    </row>
    <row r="27" spans="2:9" ht="30.75" customHeight="1" x14ac:dyDescent="0.35">
      <c r="D27" s="12"/>
    </row>
    <row r="28" spans="2:9" x14ac:dyDescent="0.35">
      <c r="D28" s="12"/>
    </row>
    <row r="29" spans="2:9" x14ac:dyDescent="0.35">
      <c r="E29" s="9"/>
      <c r="G29" s="9"/>
      <c r="H29" s="9"/>
      <c r="I29" s="9"/>
    </row>
    <row r="30" spans="2:9" x14ac:dyDescent="0.35">
      <c r="C30" s="1"/>
      <c r="D30" s="10"/>
      <c r="E30" s="9"/>
      <c r="G30" s="9"/>
      <c r="H30" s="9"/>
      <c r="I30" s="9"/>
    </row>
    <row r="31" spans="2:9" x14ac:dyDescent="0.35">
      <c r="C31" s="1"/>
      <c r="D31" s="10"/>
      <c r="E31" s="9"/>
      <c r="G31" s="9"/>
      <c r="H31" s="9"/>
      <c r="I31" s="9"/>
    </row>
    <row r="32" spans="2:9" x14ac:dyDescent="0.35">
      <c r="C32" s="10"/>
      <c r="D32" s="11"/>
      <c r="E32" s="8"/>
      <c r="G32" s="8"/>
      <c r="H32" s="8"/>
      <c r="I32" s="8"/>
    </row>
    <row r="33" spans="3:9" x14ac:dyDescent="0.35">
      <c r="C33" s="10"/>
      <c r="D33" s="11"/>
      <c r="E33" s="8"/>
      <c r="F33" s="8"/>
      <c r="G33" s="8"/>
      <c r="H33" s="8"/>
      <c r="I33" s="8"/>
    </row>
    <row r="34" spans="3:9" x14ac:dyDescent="0.35">
      <c r="C34" s="10"/>
      <c r="D34" s="11"/>
      <c r="E34" s="8"/>
      <c r="F34" s="8"/>
      <c r="G34" s="8"/>
      <c r="H34" s="8"/>
      <c r="I34" s="8"/>
    </row>
    <row r="35" spans="3:9" x14ac:dyDescent="0.35">
      <c r="C35" s="10"/>
      <c r="D35" s="11"/>
      <c r="E35" s="8"/>
      <c r="F35" s="8"/>
      <c r="G35" s="8"/>
      <c r="H35" s="8"/>
      <c r="I35" s="8"/>
    </row>
    <row r="36" spans="3:9" x14ac:dyDescent="0.35">
      <c r="C36" s="10"/>
      <c r="D36" s="11"/>
      <c r="E36" s="8"/>
      <c r="F36" s="8"/>
      <c r="G36" s="8"/>
      <c r="H36" s="8"/>
      <c r="I36" s="8"/>
    </row>
    <row r="37" spans="3:9" x14ac:dyDescent="0.35">
      <c r="C37" s="10"/>
      <c r="D37" s="11"/>
      <c r="E37" s="8"/>
      <c r="F37" s="8"/>
      <c r="G37" s="8"/>
      <c r="H37" s="8"/>
      <c r="I37" s="8"/>
    </row>
    <row r="38" spans="3:9" x14ac:dyDescent="0.35">
      <c r="C38" s="10"/>
      <c r="D38" s="11"/>
      <c r="E38" s="8"/>
      <c r="F38" s="8"/>
      <c r="G38" s="8"/>
      <c r="H38" s="8"/>
      <c r="I38" s="8"/>
    </row>
    <row r="39" spans="3:9" x14ac:dyDescent="0.35">
      <c r="C39" s="10"/>
      <c r="D39" s="8"/>
      <c r="E39" s="8"/>
      <c r="F39" s="8"/>
      <c r="G39" s="8"/>
      <c r="H39" s="8"/>
      <c r="I39" s="8"/>
    </row>
    <row r="40" spans="3:9" x14ac:dyDescent="0.35">
      <c r="C40" s="10"/>
      <c r="D40" s="8"/>
      <c r="E40" s="8"/>
      <c r="F40" s="8"/>
      <c r="G40" s="8"/>
      <c r="H40" s="8"/>
      <c r="I40" s="8"/>
    </row>
    <row r="41" spans="3:9" x14ac:dyDescent="0.35">
      <c r="C41" s="10"/>
      <c r="D41" s="8"/>
      <c r="E41" s="8"/>
      <c r="F41" s="8"/>
      <c r="G41" s="8"/>
      <c r="H41" s="8"/>
      <c r="I41" s="8"/>
    </row>
    <row r="42" spans="3:9" x14ac:dyDescent="0.35">
      <c r="C42" s="11"/>
      <c r="D42" s="11"/>
      <c r="E42" s="8"/>
      <c r="F42" s="8"/>
      <c r="G42" s="8"/>
      <c r="H42" s="8"/>
      <c r="I42" s="8"/>
    </row>
  </sheetData>
  <mergeCells count="3">
    <mergeCell ref="B19:C19"/>
    <mergeCell ref="B2:F2"/>
    <mergeCell ref="B3:F3"/>
  </mergeCells>
  <conditionalFormatting sqref="F7:F22">
    <cfRule type="cellIs" dxfId="47" priority="1" operator="between">
      <formula>95</formula>
      <formula>100</formula>
    </cfRule>
    <cfRule type="cellIs" dxfId="46" priority="2" operator="between">
      <formula>80</formula>
      <formula>94</formula>
    </cfRule>
    <cfRule type="cellIs" dxfId="45" priority="3" operator="lessThanOrEqual">
      <formula>79</formula>
    </cfRule>
  </conditionalFormatting>
  <pageMargins left="0.7" right="0.7" top="0.75" bottom="0.75" header="0.3" footer="0.3"/>
  <pageSetup paperSize="9" scale="75" orientation="landscape" r:id="rId1"/>
  <ignoredErrors>
    <ignoredError sqref="F7:F8 F10:F15 F18:F20"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33"/>
  <sheetViews>
    <sheetView zoomScale="85" zoomScaleNormal="85" zoomScaleSheetLayoutView="130" workbookViewId="0">
      <pane xSplit="1" ySplit="3" topLeftCell="B5" activePane="bottomRight" state="frozen"/>
      <selection activeCell="G2" sqref="G1:G1048576"/>
      <selection pane="topRight" activeCell="G2" sqref="G1:G1048576"/>
      <selection pane="bottomLeft" activeCell="G2" sqref="G1:G1048576"/>
      <selection pane="bottomRight" activeCell="D35" sqref="D35"/>
    </sheetView>
  </sheetViews>
  <sheetFormatPr defaultRowHeight="14.5" x14ac:dyDescent="0.35"/>
  <cols>
    <col min="1" max="1" width="9.1796875" style="12"/>
    <col min="2" max="2" width="40.7265625" customWidth="1"/>
    <col min="3" max="3" width="12.81640625" style="25" customWidth="1"/>
    <col min="4" max="5" width="50.7265625" customWidth="1"/>
    <col min="6" max="6" width="21.81640625" customWidth="1"/>
  </cols>
  <sheetData>
    <row r="1" spans="1:10" ht="15.5" x14ac:dyDescent="0.35">
      <c r="A1" s="107" t="s">
        <v>205</v>
      </c>
      <c r="B1" s="107"/>
      <c r="C1" s="41"/>
      <c r="D1" s="41"/>
      <c r="E1" s="41"/>
      <c r="F1" s="41"/>
      <c r="G1" s="41"/>
      <c r="H1" s="41"/>
      <c r="I1" s="41"/>
      <c r="J1" s="41"/>
    </row>
    <row r="2" spans="1:10" x14ac:dyDescent="0.35">
      <c r="A2" s="124"/>
      <c r="B2" s="124"/>
      <c r="C2" s="124"/>
    </row>
    <row r="3" spans="1:10" s="12" customFormat="1" ht="42" customHeight="1" x14ac:dyDescent="0.35">
      <c r="A3" s="62" t="s">
        <v>19</v>
      </c>
      <c r="B3" s="61" t="s">
        <v>4</v>
      </c>
      <c r="C3" s="61" t="s">
        <v>12</v>
      </c>
      <c r="D3" s="61" t="s">
        <v>3</v>
      </c>
      <c r="E3" s="62" t="s">
        <v>276</v>
      </c>
      <c r="F3" s="62" t="s">
        <v>277</v>
      </c>
    </row>
    <row r="4" spans="1:10" ht="58" x14ac:dyDescent="0.35">
      <c r="A4" s="61">
        <v>1</v>
      </c>
      <c r="B4" s="17" t="s">
        <v>235</v>
      </c>
      <c r="C4" s="23" t="s">
        <v>1</v>
      </c>
      <c r="D4" s="115"/>
      <c r="E4" s="63"/>
      <c r="F4" s="64"/>
    </row>
    <row r="5" spans="1:10" ht="43.5" x14ac:dyDescent="0.35">
      <c r="A5" s="61">
        <v>2</v>
      </c>
      <c r="B5" s="18" t="s">
        <v>236</v>
      </c>
      <c r="C5" s="23" t="s">
        <v>1</v>
      </c>
      <c r="D5" s="65"/>
      <c r="E5" s="63"/>
      <c r="F5" s="63"/>
    </row>
    <row r="6" spans="1:10" ht="43.5" x14ac:dyDescent="0.35">
      <c r="A6" s="61">
        <v>3</v>
      </c>
      <c r="B6" s="18" t="s">
        <v>237</v>
      </c>
      <c r="C6" s="23" t="s">
        <v>1</v>
      </c>
      <c r="D6" s="65"/>
      <c r="E6" s="63"/>
      <c r="F6" s="63"/>
    </row>
    <row r="7" spans="1:10" ht="93" customHeight="1" x14ac:dyDescent="0.35">
      <c r="A7" s="61">
        <v>4</v>
      </c>
      <c r="B7" s="18" t="s">
        <v>40</v>
      </c>
      <c r="C7" s="23" t="s">
        <v>0</v>
      </c>
      <c r="D7" s="65" t="s">
        <v>305</v>
      </c>
      <c r="E7" s="63"/>
      <c r="F7" s="63"/>
    </row>
    <row r="8" spans="1:10" ht="43.5" x14ac:dyDescent="0.35">
      <c r="A8" s="61">
        <v>5</v>
      </c>
      <c r="B8" s="18" t="s">
        <v>238</v>
      </c>
      <c r="C8" s="23" t="s">
        <v>1</v>
      </c>
      <c r="D8" s="65"/>
      <c r="E8" s="63"/>
      <c r="F8" s="63"/>
    </row>
    <row r="9" spans="1:10" ht="43.5" x14ac:dyDescent="0.35">
      <c r="A9" s="61">
        <v>6</v>
      </c>
      <c r="B9" s="18" t="s">
        <v>239</v>
      </c>
      <c r="C9" s="23" t="s">
        <v>1</v>
      </c>
      <c r="D9" s="65"/>
      <c r="E9" s="63"/>
      <c r="F9" s="63"/>
    </row>
    <row r="10" spans="1:10" ht="29" x14ac:dyDescent="0.35">
      <c r="A10" s="61">
        <v>7</v>
      </c>
      <c r="B10" s="18" t="s">
        <v>41</v>
      </c>
      <c r="C10" s="23" t="s">
        <v>1</v>
      </c>
      <c r="D10" s="65"/>
      <c r="E10" s="63"/>
      <c r="F10" s="63"/>
    </row>
    <row r="11" spans="1:10" ht="43.5" x14ac:dyDescent="0.35">
      <c r="A11" s="61">
        <v>8</v>
      </c>
      <c r="B11" s="18" t="s">
        <v>240</v>
      </c>
      <c r="C11" s="23" t="s">
        <v>1</v>
      </c>
      <c r="D11" s="65"/>
      <c r="E11" s="63"/>
      <c r="F11" s="63"/>
    </row>
    <row r="12" spans="1:10" ht="29" x14ac:dyDescent="0.35">
      <c r="A12" s="61">
        <v>9</v>
      </c>
      <c r="B12" s="18" t="s">
        <v>278</v>
      </c>
      <c r="C12" s="23" t="s">
        <v>0</v>
      </c>
      <c r="D12" s="2" t="s">
        <v>306</v>
      </c>
      <c r="E12" s="63"/>
      <c r="F12" s="63"/>
    </row>
    <row r="13" spans="1:10" ht="29" x14ac:dyDescent="0.35">
      <c r="A13" s="61">
        <v>10</v>
      </c>
      <c r="B13" s="17" t="s">
        <v>42</v>
      </c>
      <c r="C13" s="23" t="s">
        <v>1</v>
      </c>
      <c r="D13" s="65"/>
      <c r="E13" s="63"/>
      <c r="F13" s="63"/>
    </row>
    <row r="14" spans="1:10" ht="29" x14ac:dyDescent="0.35">
      <c r="A14" s="61">
        <v>11</v>
      </c>
      <c r="B14" s="18" t="s">
        <v>174</v>
      </c>
      <c r="C14" s="23" t="s">
        <v>1</v>
      </c>
      <c r="E14" s="63"/>
      <c r="F14" s="63"/>
    </row>
    <row r="15" spans="1:10" ht="29" x14ac:dyDescent="0.35">
      <c r="A15" s="61">
        <v>12</v>
      </c>
      <c r="B15" s="18" t="s">
        <v>287</v>
      </c>
      <c r="C15" s="23" t="s">
        <v>1</v>
      </c>
      <c r="D15" s="65"/>
      <c r="E15" s="63"/>
      <c r="F15" s="63"/>
    </row>
    <row r="16" spans="1:10" ht="29" x14ac:dyDescent="0.35">
      <c r="A16" s="61">
        <v>13</v>
      </c>
      <c r="B16" s="18" t="s">
        <v>45</v>
      </c>
      <c r="C16" s="23" t="s">
        <v>1</v>
      </c>
      <c r="D16" s="66"/>
      <c r="E16" s="63"/>
      <c r="F16" s="63"/>
    </row>
    <row r="17" spans="1:6" x14ac:dyDescent="0.35">
      <c r="A17" s="61">
        <v>14</v>
      </c>
      <c r="B17" s="18" t="s">
        <v>43</v>
      </c>
      <c r="C17" s="23" t="s">
        <v>0</v>
      </c>
      <c r="D17" s="67" t="s">
        <v>300</v>
      </c>
      <c r="E17" s="63"/>
      <c r="F17" s="63"/>
    </row>
    <row r="18" spans="1:6" ht="29" x14ac:dyDescent="0.35">
      <c r="A18" s="61">
        <v>15</v>
      </c>
      <c r="B18" s="17" t="s">
        <v>44</v>
      </c>
      <c r="C18" s="23" t="s">
        <v>1</v>
      </c>
      <c r="D18" s="66"/>
      <c r="E18" s="63"/>
      <c r="F18" s="63"/>
    </row>
    <row r="19" spans="1:6" ht="29" x14ac:dyDescent="0.35">
      <c r="A19" s="61">
        <v>16</v>
      </c>
      <c r="B19" s="18" t="s">
        <v>46</v>
      </c>
      <c r="C19" s="23" t="s">
        <v>1</v>
      </c>
      <c r="D19" s="66"/>
      <c r="E19" s="63"/>
      <c r="F19" s="63"/>
    </row>
    <row r="20" spans="1:6" ht="58" x14ac:dyDescent="0.35">
      <c r="A20" s="61">
        <v>17</v>
      </c>
      <c r="B20" s="18" t="s">
        <v>47</v>
      </c>
      <c r="C20" s="23" t="s">
        <v>1</v>
      </c>
      <c r="D20" s="66"/>
      <c r="E20" s="63"/>
      <c r="F20" s="63"/>
    </row>
    <row r="21" spans="1:6" ht="43.5" x14ac:dyDescent="0.35">
      <c r="A21" s="61">
        <v>18</v>
      </c>
      <c r="B21" s="18" t="s">
        <v>48</v>
      </c>
      <c r="C21" s="23" t="s">
        <v>1</v>
      </c>
      <c r="D21" s="66"/>
      <c r="E21" s="63"/>
      <c r="F21" s="63"/>
    </row>
    <row r="22" spans="1:6" ht="43.5" x14ac:dyDescent="0.35">
      <c r="A22" s="61">
        <v>19</v>
      </c>
      <c r="B22" s="18" t="s">
        <v>280</v>
      </c>
      <c r="C22" s="23" t="s">
        <v>1</v>
      </c>
      <c r="D22" s="66"/>
      <c r="E22" s="63"/>
      <c r="F22" s="63"/>
    </row>
    <row r="23" spans="1:6" ht="63" customHeight="1" x14ac:dyDescent="0.35">
      <c r="A23" s="61">
        <v>20</v>
      </c>
      <c r="B23" s="18" t="s">
        <v>279</v>
      </c>
      <c r="C23" s="23" t="s">
        <v>1</v>
      </c>
      <c r="D23" s="3" t="s">
        <v>307</v>
      </c>
      <c r="E23" s="63"/>
      <c r="F23" s="63"/>
    </row>
    <row r="24" spans="1:6" hidden="1" x14ac:dyDescent="0.35">
      <c r="A24" s="61"/>
      <c r="B24" s="18"/>
      <c r="C24" s="23"/>
      <c r="D24" s="66"/>
      <c r="E24" s="63"/>
      <c r="F24" s="63"/>
    </row>
    <row r="25" spans="1:6" ht="9.4" hidden="1" customHeight="1" x14ac:dyDescent="0.35">
      <c r="A25" s="56"/>
      <c r="B25" s="76" t="s">
        <v>1</v>
      </c>
      <c r="C25" s="77">
        <f>COUNTIF(C4:C23,"Yes")</f>
        <v>17</v>
      </c>
      <c r="D25" s="63"/>
      <c r="E25" s="63"/>
      <c r="F25" s="63"/>
    </row>
    <row r="26" spans="1:6" ht="9.4" hidden="1" customHeight="1" x14ac:dyDescent="0.35">
      <c r="A26" s="56"/>
      <c r="B26" s="76" t="s">
        <v>0</v>
      </c>
      <c r="C26" s="77">
        <f>COUNTIF(C4:C23,"No")</f>
        <v>3</v>
      </c>
      <c r="D26" s="63"/>
      <c r="E26" s="63"/>
      <c r="F26" s="63"/>
    </row>
    <row r="27" spans="1:6" ht="9.4" hidden="1" customHeight="1" x14ac:dyDescent="0.35">
      <c r="A27" s="56"/>
      <c r="B27" s="76" t="s">
        <v>2</v>
      </c>
      <c r="C27" s="77">
        <f>COUNTIF(C4:C23,"N/A")</f>
        <v>0</v>
      </c>
      <c r="D27" s="63"/>
      <c r="E27" s="63"/>
      <c r="F27" s="63"/>
    </row>
    <row r="28" spans="1:6" ht="9.4" hidden="1" customHeight="1" x14ac:dyDescent="0.35">
      <c r="A28" s="56"/>
      <c r="B28" s="78"/>
      <c r="C28" s="77"/>
      <c r="D28" s="63"/>
      <c r="E28" s="63"/>
      <c r="F28" s="63"/>
    </row>
    <row r="29" spans="1:6" ht="9.4" hidden="1" customHeight="1" x14ac:dyDescent="0.35">
      <c r="A29" s="56"/>
      <c r="B29" s="76" t="s">
        <v>20</v>
      </c>
      <c r="C29" s="77">
        <f>C25+C26</f>
        <v>20</v>
      </c>
      <c r="D29" s="63"/>
      <c r="E29" s="63"/>
      <c r="F29" s="63"/>
    </row>
    <row r="30" spans="1:6" ht="9.4" hidden="1" customHeight="1" x14ac:dyDescent="0.35"/>
    <row r="31" spans="1:6" ht="9.4" customHeight="1" x14ac:dyDescent="0.35">
      <c r="A31" s="34"/>
      <c r="B31" s="3"/>
    </row>
    <row r="32" spans="1:6" ht="1.9" customHeight="1" thickBot="1" x14ac:dyDescent="0.4">
      <c r="A32" s="34"/>
      <c r="B32" s="116"/>
    </row>
    <row r="33" spans="2:3" ht="42.5" thickBot="1" x14ac:dyDescent="0.4">
      <c r="B33" s="36" t="s">
        <v>58</v>
      </c>
      <c r="C33" s="60">
        <f>C25/C29*100</f>
        <v>85</v>
      </c>
    </row>
  </sheetData>
  <mergeCells count="1">
    <mergeCell ref="A2:C2"/>
  </mergeCells>
  <conditionalFormatting sqref="C33">
    <cfRule type="cellIs" dxfId="44" priority="1" operator="between">
      <formula>95</formula>
      <formula>100</formula>
    </cfRule>
    <cfRule type="cellIs" dxfId="43" priority="2" operator="between">
      <formula>80</formula>
      <formula>94</formula>
    </cfRule>
    <cfRule type="cellIs" dxfId="42" priority="3" operator="lessThanOrEqual">
      <formula>79</formula>
    </cfRule>
  </conditionalFormatting>
  <pageMargins left="0.7" right="0.7" top="0.75" bottom="0.75" header="0.3" footer="0.3"/>
  <pageSetup paperSize="9" scale="64" orientation="landscape" r:id="rId1"/>
  <rowBreaks count="1" manualBreakCount="1">
    <brk id="24" max="5" man="1"/>
  </rowBreaks>
  <ignoredErrors>
    <ignoredError sqref="C33" evalError="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Validations!$A$6:$A$8</xm:f>
          </x14:formula1>
          <xm:sqref>C4:C24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J28"/>
  <sheetViews>
    <sheetView zoomScaleNormal="100" workbookViewId="0">
      <selection activeCell="C34" sqref="C34"/>
    </sheetView>
  </sheetViews>
  <sheetFormatPr defaultRowHeight="14.5" x14ac:dyDescent="0.35"/>
  <cols>
    <col min="1" max="1" width="9.1796875" style="34"/>
    <col min="2" max="2" width="40.7265625" customWidth="1"/>
    <col min="3" max="3" width="11.1796875" style="25" customWidth="1"/>
    <col min="4" max="5" width="50.7265625" customWidth="1"/>
    <col min="6" max="6" width="21.81640625" customWidth="1"/>
  </cols>
  <sheetData>
    <row r="1" spans="1:10" s="31" customFormat="1" ht="15.5" x14ac:dyDescent="0.35">
      <c r="A1" s="125" t="s">
        <v>206</v>
      </c>
      <c r="B1" s="125"/>
      <c r="C1" s="125"/>
      <c r="D1" s="125"/>
      <c r="E1" s="125"/>
      <c r="F1" s="125"/>
      <c r="G1" s="125"/>
      <c r="H1" s="125"/>
      <c r="I1" s="125"/>
      <c r="J1" s="125"/>
    </row>
    <row r="2" spans="1:10" x14ac:dyDescent="0.35">
      <c r="B2" s="1"/>
      <c r="D2" s="1"/>
      <c r="E2" s="1"/>
      <c r="F2" s="1"/>
      <c r="G2" s="1"/>
      <c r="H2" s="1"/>
      <c r="I2" s="1"/>
      <c r="J2" s="1"/>
    </row>
    <row r="3" spans="1:10" s="32" customFormat="1" ht="42" customHeight="1" x14ac:dyDescent="0.35">
      <c r="A3" s="62" t="s">
        <v>19</v>
      </c>
      <c r="B3" s="61" t="s">
        <v>4</v>
      </c>
      <c r="C3" s="61" t="s">
        <v>12</v>
      </c>
      <c r="D3" s="61" t="s">
        <v>3</v>
      </c>
      <c r="E3" s="62" t="s">
        <v>276</v>
      </c>
      <c r="F3" s="62" t="s">
        <v>277</v>
      </c>
    </row>
    <row r="4" spans="1:10" ht="29" x14ac:dyDescent="0.35">
      <c r="A4" s="61">
        <v>1</v>
      </c>
      <c r="B4" s="18" t="s">
        <v>49</v>
      </c>
      <c r="C4" s="35" t="s">
        <v>1</v>
      </c>
      <c r="D4" s="65"/>
      <c r="E4" s="63"/>
      <c r="F4" s="63"/>
    </row>
    <row r="5" spans="1:10" ht="29" x14ac:dyDescent="0.35">
      <c r="A5" s="61">
        <v>2</v>
      </c>
      <c r="B5" s="18" t="s">
        <v>50</v>
      </c>
      <c r="C5" s="35" t="s">
        <v>1</v>
      </c>
      <c r="D5" s="65"/>
      <c r="E5" s="63"/>
      <c r="F5" s="63"/>
    </row>
    <row r="6" spans="1:10" x14ac:dyDescent="0.35">
      <c r="A6" s="61">
        <v>3</v>
      </c>
      <c r="B6" s="18" t="s">
        <v>51</v>
      </c>
      <c r="C6" s="35" t="s">
        <v>1</v>
      </c>
      <c r="D6" s="65"/>
      <c r="E6" s="63"/>
      <c r="F6" s="63"/>
    </row>
    <row r="7" spans="1:10" ht="29" x14ac:dyDescent="0.35">
      <c r="A7" s="61">
        <v>4</v>
      </c>
      <c r="B7" s="18" t="s">
        <v>52</v>
      </c>
      <c r="C7" s="35" t="s">
        <v>1</v>
      </c>
      <c r="D7" s="65"/>
      <c r="E7" s="63"/>
      <c r="F7" s="63"/>
    </row>
    <row r="8" spans="1:10" ht="29" x14ac:dyDescent="0.35">
      <c r="A8" s="61">
        <v>5</v>
      </c>
      <c r="B8" s="18" t="s">
        <v>53</v>
      </c>
      <c r="C8" s="35" t="s">
        <v>1</v>
      </c>
      <c r="D8" s="66"/>
      <c r="E8" s="63"/>
      <c r="F8" s="63"/>
    </row>
    <row r="9" spans="1:10" x14ac:dyDescent="0.35">
      <c r="A9" s="61">
        <v>6</v>
      </c>
      <c r="B9" s="18" t="s">
        <v>54</v>
      </c>
      <c r="C9" s="35" t="s">
        <v>1</v>
      </c>
      <c r="D9" s="65"/>
      <c r="E9" s="63"/>
      <c r="F9" s="63"/>
    </row>
    <row r="10" spans="1:10" x14ac:dyDescent="0.35">
      <c r="A10" s="61">
        <v>7</v>
      </c>
      <c r="B10" s="18" t="s">
        <v>55</v>
      </c>
      <c r="C10" s="35" t="s">
        <v>1</v>
      </c>
      <c r="D10" s="65"/>
      <c r="E10" s="63"/>
      <c r="F10" s="63"/>
    </row>
    <row r="11" spans="1:10" x14ac:dyDescent="0.35">
      <c r="A11" s="61">
        <v>8</v>
      </c>
      <c r="B11" s="17" t="s">
        <v>56</v>
      </c>
      <c r="C11" s="35" t="s">
        <v>1</v>
      </c>
      <c r="D11" s="66"/>
      <c r="E11" s="63"/>
      <c r="F11" s="63"/>
    </row>
    <row r="12" spans="1:10" ht="43.5" x14ac:dyDescent="0.35">
      <c r="A12" s="61">
        <v>9</v>
      </c>
      <c r="B12" s="17" t="s">
        <v>241</v>
      </c>
      <c r="C12" s="35" t="s">
        <v>1</v>
      </c>
      <c r="D12" s="66"/>
      <c r="E12" s="63"/>
      <c r="F12" s="63"/>
    </row>
    <row r="13" spans="1:10" hidden="1" x14ac:dyDescent="0.35">
      <c r="A13" s="61">
        <v>10</v>
      </c>
      <c r="B13" s="17"/>
      <c r="C13" s="35"/>
      <c r="D13" s="66"/>
      <c r="E13" s="63"/>
      <c r="F13" s="63"/>
    </row>
    <row r="14" spans="1:10" hidden="1" x14ac:dyDescent="0.35">
      <c r="A14" s="61">
        <v>11</v>
      </c>
      <c r="B14" s="17"/>
      <c r="C14" s="35"/>
      <c r="D14" s="66"/>
      <c r="E14" s="63"/>
      <c r="F14" s="63"/>
    </row>
    <row r="15" spans="1:10" ht="19" hidden="1" customHeight="1" x14ac:dyDescent="0.35">
      <c r="A15" s="61">
        <v>12</v>
      </c>
      <c r="B15" s="18"/>
      <c r="C15" s="35"/>
      <c r="D15" s="66"/>
      <c r="E15" s="63"/>
      <c r="F15" s="63"/>
    </row>
    <row r="16" spans="1:10" ht="51" hidden="1" customHeight="1" x14ac:dyDescent="0.35">
      <c r="A16" s="61">
        <v>13</v>
      </c>
      <c r="B16" s="18"/>
      <c r="C16" s="23"/>
      <c r="D16" s="65"/>
      <c r="E16" s="63"/>
      <c r="F16" s="63"/>
    </row>
    <row r="17" spans="1:6" hidden="1" x14ac:dyDescent="0.35">
      <c r="A17" s="61">
        <v>14</v>
      </c>
      <c r="B17" s="17"/>
      <c r="C17" s="35"/>
      <c r="D17" s="66"/>
      <c r="E17" s="63"/>
      <c r="F17" s="63"/>
    </row>
    <row r="18" spans="1:6" hidden="1" x14ac:dyDescent="0.35">
      <c r="A18" s="61">
        <v>15</v>
      </c>
      <c r="B18" s="18"/>
      <c r="C18" s="23"/>
      <c r="D18" s="66"/>
      <c r="E18" s="63"/>
      <c r="F18" s="63"/>
    </row>
    <row r="19" spans="1:6" ht="36" hidden="1" customHeight="1" x14ac:dyDescent="0.35">
      <c r="A19" s="61">
        <v>16</v>
      </c>
      <c r="B19" s="18"/>
      <c r="C19" s="23"/>
      <c r="D19" s="63"/>
      <c r="E19" s="63"/>
      <c r="F19" s="63"/>
    </row>
    <row r="20" spans="1:6" ht="36" hidden="1" customHeight="1" x14ac:dyDescent="0.35">
      <c r="B20" s="80"/>
      <c r="C20" s="79"/>
    </row>
    <row r="21" spans="1:6" ht="15.75" hidden="1" customHeight="1" x14ac:dyDescent="0.35">
      <c r="A21" s="33"/>
      <c r="B21" s="81" t="s">
        <v>1</v>
      </c>
      <c r="C21" s="82">
        <f>COUNTIF(C4:C19,"Yes")</f>
        <v>9</v>
      </c>
    </row>
    <row r="22" spans="1:6" ht="15.75" hidden="1" customHeight="1" x14ac:dyDescent="0.35">
      <c r="A22" s="33"/>
      <c r="B22" s="83" t="s">
        <v>0</v>
      </c>
      <c r="C22" s="84">
        <f>COUNTIF(C4:C19,"No")</f>
        <v>0</v>
      </c>
    </row>
    <row r="23" spans="1:6" ht="15.75" hidden="1" customHeight="1" thickBot="1" x14ac:dyDescent="0.4">
      <c r="A23" s="33"/>
      <c r="B23" s="85" t="s">
        <v>2</v>
      </c>
      <c r="C23" s="86">
        <f>COUNTIF(C4:C19,"N/A")</f>
        <v>0</v>
      </c>
    </row>
    <row r="24" spans="1:6" ht="15.75" hidden="1" customHeight="1" thickBot="1" x14ac:dyDescent="0.4">
      <c r="A24" s="33"/>
      <c r="B24" s="87"/>
      <c r="C24" s="88"/>
    </row>
    <row r="25" spans="1:6" ht="22.15" hidden="1" customHeight="1" thickBot="1" x14ac:dyDescent="0.4">
      <c r="A25" s="33"/>
      <c r="B25" s="89" t="s">
        <v>20</v>
      </c>
      <c r="C25" s="90">
        <f>C21+C22</f>
        <v>9</v>
      </c>
    </row>
    <row r="26" spans="1:6" ht="22.15" hidden="1" customHeight="1" x14ac:dyDescent="0.35">
      <c r="A26" s="33"/>
      <c r="B26" s="55"/>
    </row>
    <row r="27" spans="1:6" ht="15.75" customHeight="1" thickBot="1" x14ac:dyDescent="0.4">
      <c r="A27" s="33"/>
    </row>
    <row r="28" spans="1:6" ht="42.5" thickBot="1" x14ac:dyDescent="0.4">
      <c r="A28" s="33"/>
      <c r="B28" s="36" t="s">
        <v>57</v>
      </c>
      <c r="C28" s="40">
        <f>C21/C25*100</f>
        <v>100</v>
      </c>
    </row>
  </sheetData>
  <mergeCells count="1">
    <mergeCell ref="A1:J1"/>
  </mergeCells>
  <conditionalFormatting sqref="C28">
    <cfRule type="cellIs" dxfId="41" priority="1" operator="between">
      <formula>95</formula>
      <formula>100</formula>
    </cfRule>
    <cfRule type="cellIs" dxfId="40" priority="2" operator="between">
      <formula>80</formula>
      <formula>94</formula>
    </cfRule>
    <cfRule type="cellIs" dxfId="39" priority="3" operator="lessThanOrEqual">
      <formula>79</formula>
    </cfRule>
  </conditionalFormatting>
  <pageMargins left="0.23622047244094491" right="0.23622047244094491" top="0" bottom="0" header="0.31496062992125984" footer="0.31496062992125984"/>
  <pageSetup paperSize="9" scale="77" fitToHeight="0" orientation="landscape" r:id="rId1"/>
  <ignoredErrors>
    <ignoredError sqref="C28" evalError="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Validations!$A$6:$A$7</xm:f>
          </x14:formula1>
          <xm:sqref>C13:C18</xm:sqref>
        </x14:dataValidation>
        <x14:dataValidation type="list" allowBlank="1" showInputMessage="1" showErrorMessage="1" xr:uid="{00000000-0002-0000-0200-000001000000}">
          <x14:formula1>
            <xm:f>Validations!$A$6:$A$8</xm:f>
          </x14:formula1>
          <xm:sqref>C19:C20 C4:C12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41"/>
  <sheetViews>
    <sheetView zoomScaleNormal="100" workbookViewId="0">
      <selection activeCell="D32" sqref="D32"/>
    </sheetView>
  </sheetViews>
  <sheetFormatPr defaultRowHeight="14.5" x14ac:dyDescent="0.35"/>
  <cols>
    <col min="1" max="1" width="9.1796875" style="4"/>
    <col min="2" max="2" width="40.7265625" customWidth="1"/>
    <col min="3" max="3" width="11.1796875" style="25" customWidth="1"/>
    <col min="4" max="5" width="50.7265625" customWidth="1"/>
    <col min="6" max="6" width="21.81640625" customWidth="1"/>
  </cols>
  <sheetData>
    <row r="1" spans="1:10" ht="15.5" x14ac:dyDescent="0.35">
      <c r="A1" s="107" t="s">
        <v>207</v>
      </c>
      <c r="B1" s="107"/>
      <c r="C1" s="107"/>
      <c r="D1" s="107"/>
      <c r="E1" s="107"/>
      <c r="F1" s="107"/>
      <c r="G1" s="107"/>
      <c r="H1" s="107"/>
      <c r="I1" s="107"/>
      <c r="J1" s="107"/>
    </row>
    <row r="2" spans="1:10" x14ac:dyDescent="0.35">
      <c r="A2" s="37"/>
      <c r="B2" s="1"/>
      <c r="D2" s="1"/>
      <c r="E2" s="1"/>
      <c r="F2" s="1"/>
      <c r="G2" s="1"/>
      <c r="H2" s="1"/>
      <c r="I2" s="1"/>
      <c r="J2" s="1"/>
    </row>
    <row r="3" spans="1:10" s="32" customFormat="1" ht="51" customHeight="1" x14ac:dyDescent="0.35">
      <c r="A3" s="62" t="s">
        <v>19</v>
      </c>
      <c r="B3" s="61" t="s">
        <v>4</v>
      </c>
      <c r="C3" s="61" t="s">
        <v>12</v>
      </c>
      <c r="D3" s="61" t="s">
        <v>3</v>
      </c>
      <c r="E3" s="62" t="s">
        <v>276</v>
      </c>
      <c r="F3" s="62" t="s">
        <v>277</v>
      </c>
    </row>
    <row r="4" spans="1:10" ht="29" x14ac:dyDescent="0.35">
      <c r="A4" s="62">
        <v>1</v>
      </c>
      <c r="B4" s="18" t="s">
        <v>242</v>
      </c>
      <c r="C4" s="23" t="s">
        <v>2</v>
      </c>
      <c r="D4" s="68"/>
      <c r="E4" s="63"/>
      <c r="F4" s="63"/>
    </row>
    <row r="5" spans="1:10" ht="29" x14ac:dyDescent="0.35">
      <c r="A5" s="62">
        <v>2</v>
      </c>
      <c r="B5" s="18" t="s">
        <v>59</v>
      </c>
      <c r="C5" s="23" t="s">
        <v>2</v>
      </c>
      <c r="D5" s="68"/>
      <c r="E5" s="63"/>
      <c r="F5" s="103"/>
    </row>
    <row r="6" spans="1:10" ht="29" x14ac:dyDescent="0.35">
      <c r="A6" s="62">
        <v>3</v>
      </c>
      <c r="B6" s="18" t="s">
        <v>243</v>
      </c>
      <c r="C6" s="23" t="s">
        <v>2</v>
      </c>
      <c r="D6" s="68"/>
      <c r="E6" s="63"/>
      <c r="F6" s="63"/>
      <c r="G6" s="63"/>
    </row>
    <row r="7" spans="1:10" ht="29" x14ac:dyDescent="0.35">
      <c r="A7" s="62">
        <v>4</v>
      </c>
      <c r="B7" s="18" t="s">
        <v>60</v>
      </c>
      <c r="C7" s="23" t="s">
        <v>2</v>
      </c>
      <c r="D7" s="68"/>
      <c r="E7" s="63"/>
      <c r="F7" s="63"/>
    </row>
    <row r="8" spans="1:10" ht="33.75" hidden="1" customHeight="1" x14ac:dyDescent="0.35">
      <c r="A8" s="62">
        <v>5</v>
      </c>
      <c r="B8" s="18"/>
      <c r="C8" s="23"/>
      <c r="D8" s="68"/>
      <c r="E8" s="63"/>
      <c r="F8" s="63"/>
    </row>
    <row r="9" spans="1:10" hidden="1" x14ac:dyDescent="0.35">
      <c r="A9" s="62">
        <v>6</v>
      </c>
      <c r="B9" s="18"/>
      <c r="C9" s="23"/>
      <c r="D9" s="65"/>
      <c r="E9" s="63"/>
      <c r="F9" s="64"/>
    </row>
    <row r="10" spans="1:10" hidden="1" x14ac:dyDescent="0.35">
      <c r="A10" s="62">
        <v>7</v>
      </c>
      <c r="B10" s="18"/>
      <c r="C10" s="23"/>
      <c r="D10" s="65"/>
      <c r="E10" s="63"/>
      <c r="F10" s="63"/>
    </row>
    <row r="11" spans="1:10" hidden="1" x14ac:dyDescent="0.35">
      <c r="A11" s="62">
        <v>8</v>
      </c>
      <c r="B11" s="18"/>
      <c r="C11" s="23"/>
      <c r="D11" s="66"/>
      <c r="E11" s="63"/>
      <c r="F11" s="63"/>
    </row>
    <row r="12" spans="1:10" hidden="1" x14ac:dyDescent="0.35">
      <c r="A12" s="62">
        <v>9</v>
      </c>
      <c r="B12" s="18"/>
      <c r="C12" s="23"/>
      <c r="D12" s="65"/>
      <c r="E12" s="63"/>
      <c r="F12" s="63"/>
    </row>
    <row r="13" spans="1:10" ht="21.65" hidden="1" customHeight="1" x14ac:dyDescent="0.35">
      <c r="A13" s="62">
        <v>10</v>
      </c>
      <c r="B13" s="18"/>
      <c r="C13" s="23"/>
      <c r="D13" s="65"/>
      <c r="E13" s="63"/>
      <c r="F13" s="63"/>
    </row>
    <row r="14" spans="1:10" ht="21" hidden="1" customHeight="1" x14ac:dyDescent="0.35">
      <c r="A14" s="62">
        <v>11</v>
      </c>
      <c r="B14" s="18"/>
      <c r="C14" s="23"/>
      <c r="D14" s="65"/>
      <c r="E14" s="63"/>
      <c r="F14" s="63"/>
    </row>
    <row r="15" spans="1:10" ht="30" hidden="1" customHeight="1" x14ac:dyDescent="0.35">
      <c r="A15" s="62">
        <v>12</v>
      </c>
      <c r="B15" s="18"/>
      <c r="C15" s="23"/>
      <c r="D15" s="66"/>
      <c r="E15" s="63"/>
      <c r="F15" s="63"/>
    </row>
    <row r="16" spans="1:10" ht="24.75" hidden="1" customHeight="1" x14ac:dyDescent="0.35">
      <c r="A16" s="62">
        <v>13</v>
      </c>
      <c r="B16" s="18"/>
      <c r="C16" s="23"/>
      <c r="D16" s="65"/>
      <c r="E16" s="63"/>
      <c r="F16" s="63"/>
    </row>
    <row r="17" spans="1:6" hidden="1" x14ac:dyDescent="0.35">
      <c r="A17" s="74">
        <v>14</v>
      </c>
      <c r="B17" s="18"/>
      <c r="C17" s="23"/>
      <c r="D17" s="63"/>
      <c r="E17" s="63"/>
      <c r="F17" s="63"/>
    </row>
    <row r="18" spans="1:6" hidden="1" x14ac:dyDescent="0.35">
      <c r="A18" s="74">
        <v>15</v>
      </c>
      <c r="B18" s="18"/>
      <c r="C18" s="23"/>
      <c r="D18" s="63"/>
      <c r="E18" s="63"/>
      <c r="F18" s="63"/>
    </row>
    <row r="19" spans="1:6" hidden="1" x14ac:dyDescent="0.35">
      <c r="A19" s="62">
        <v>16</v>
      </c>
      <c r="B19" s="18"/>
      <c r="C19" s="23"/>
      <c r="D19" s="63"/>
      <c r="E19" s="63"/>
      <c r="F19" s="63"/>
    </row>
    <row r="20" spans="1:6" ht="15" thickBot="1" x14ac:dyDescent="0.4">
      <c r="A20" s="33"/>
      <c r="B20" s="2"/>
      <c r="C20" s="11"/>
    </row>
    <row r="21" spans="1:6" hidden="1" x14ac:dyDescent="0.35">
      <c r="A21" s="33"/>
      <c r="B21" s="2"/>
      <c r="C21" s="11"/>
    </row>
    <row r="22" spans="1:6" hidden="1" x14ac:dyDescent="0.35">
      <c r="A22" s="33"/>
      <c r="B22" s="2"/>
      <c r="C22" s="11"/>
    </row>
    <row r="23" spans="1:6" hidden="1" x14ac:dyDescent="0.35">
      <c r="A23" s="93"/>
      <c r="B23" s="94" t="s">
        <v>1</v>
      </c>
      <c r="C23" s="95">
        <f>COUNTIF(C4:C19,"Yes")</f>
        <v>0</v>
      </c>
      <c r="D23" s="96"/>
      <c r="E23" s="96"/>
      <c r="F23" s="96"/>
    </row>
    <row r="24" spans="1:6" hidden="1" x14ac:dyDescent="0.35">
      <c r="A24" s="92"/>
      <c r="B24" s="18" t="s">
        <v>0</v>
      </c>
      <c r="C24" s="43">
        <f>COUNTIF(C4:C19,"No")</f>
        <v>0</v>
      </c>
      <c r="D24" s="63"/>
      <c r="E24" s="63"/>
      <c r="F24" s="63"/>
    </row>
    <row r="25" spans="1:6" hidden="1" x14ac:dyDescent="0.35">
      <c r="A25" s="92"/>
      <c r="B25" s="18" t="s">
        <v>2</v>
      </c>
      <c r="C25" s="43">
        <f>COUNTIF(C4:C19,"N/A")</f>
        <v>4</v>
      </c>
      <c r="D25" s="63"/>
      <c r="E25" s="63"/>
      <c r="F25" s="63"/>
    </row>
    <row r="26" spans="1:6" hidden="1" x14ac:dyDescent="0.35">
      <c r="A26" s="92"/>
      <c r="B26" s="63"/>
      <c r="C26" s="43"/>
      <c r="D26" s="63"/>
      <c r="E26" s="63"/>
      <c r="F26" s="63"/>
    </row>
    <row r="27" spans="1:6" hidden="1" x14ac:dyDescent="0.35">
      <c r="A27" s="92"/>
      <c r="B27" s="18" t="s">
        <v>20</v>
      </c>
      <c r="C27" s="43">
        <f>C23+C24</f>
        <v>0</v>
      </c>
      <c r="D27" s="63"/>
      <c r="E27" s="63"/>
      <c r="F27" s="63"/>
    </row>
    <row r="28" spans="1:6" ht="33.75" hidden="1" customHeight="1" x14ac:dyDescent="0.35">
      <c r="C28" s="43"/>
      <c r="D28" s="63"/>
      <c r="E28" s="63"/>
      <c r="F28" s="63"/>
    </row>
    <row r="29" spans="1:6" hidden="1" x14ac:dyDescent="0.35">
      <c r="C29" s="43"/>
      <c r="D29" s="63"/>
      <c r="E29" s="63"/>
      <c r="F29" s="63"/>
    </row>
    <row r="30" spans="1:6" hidden="1" x14ac:dyDescent="0.35">
      <c r="A30" s="33"/>
      <c r="B30" s="3"/>
    </row>
    <row r="31" spans="1:6" ht="15" hidden="1" thickBot="1" x14ac:dyDescent="0.4">
      <c r="A31" s="33"/>
      <c r="B31" s="3"/>
    </row>
    <row r="32" spans="1:6" ht="42.5" thickBot="1" x14ac:dyDescent="0.4">
      <c r="A32" s="5"/>
      <c r="B32" s="91" t="s">
        <v>61</v>
      </c>
      <c r="C32" s="40" t="e">
        <f>C23/C27*100</f>
        <v>#DIV/0!</v>
      </c>
    </row>
    <row r="33" spans="1:3" x14ac:dyDescent="0.35">
      <c r="A33" s="5"/>
      <c r="B33" s="3"/>
      <c r="C33" s="11"/>
    </row>
    <row r="34" spans="1:3" x14ac:dyDescent="0.35">
      <c r="A34" s="5"/>
      <c r="B34" s="3"/>
      <c r="C34" s="11"/>
    </row>
    <row r="35" spans="1:3" x14ac:dyDescent="0.35">
      <c r="A35" s="5"/>
      <c r="B35" s="3"/>
      <c r="C35" s="11"/>
    </row>
    <row r="36" spans="1:3" x14ac:dyDescent="0.35">
      <c r="A36" s="5"/>
      <c r="B36" s="3"/>
      <c r="C36" s="11"/>
    </row>
    <row r="37" spans="1:3" x14ac:dyDescent="0.35">
      <c r="A37" s="5"/>
      <c r="B37" s="3"/>
      <c r="C37" s="11"/>
    </row>
    <row r="38" spans="1:3" x14ac:dyDescent="0.35">
      <c r="A38" s="5"/>
      <c r="B38" s="3"/>
      <c r="C38" s="11"/>
    </row>
    <row r="39" spans="1:3" x14ac:dyDescent="0.35">
      <c r="A39" s="5"/>
      <c r="B39" s="3"/>
      <c r="C39" s="11"/>
    </row>
    <row r="40" spans="1:3" x14ac:dyDescent="0.35">
      <c r="A40" s="5"/>
      <c r="B40" s="3"/>
      <c r="C40" s="11"/>
    </row>
    <row r="41" spans="1:3" x14ac:dyDescent="0.35">
      <c r="A41" s="5"/>
      <c r="B41" s="3"/>
      <c r="C41" s="11"/>
    </row>
  </sheetData>
  <conditionalFormatting sqref="C32">
    <cfRule type="cellIs" dxfId="38" priority="1" operator="between">
      <formula>95</formula>
      <formula>100</formula>
    </cfRule>
    <cfRule type="cellIs" dxfId="37" priority="2" operator="between">
      <formula>80</formula>
      <formula>94</formula>
    </cfRule>
    <cfRule type="cellIs" dxfId="36" priority="3" operator="lessThanOrEqual">
      <formula>79</formula>
    </cfRule>
  </conditionalFormatting>
  <pageMargins left="0.7" right="0.7" top="0.75" bottom="0.75" header="0.3" footer="0.3"/>
  <pageSetup paperSize="9" scale="71"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Validations!$A$6:$A$7</xm:f>
          </x14:formula1>
          <xm:sqref>C11:C15 C9</xm:sqref>
        </x14:dataValidation>
        <x14:dataValidation type="list" allowBlank="1" showInputMessage="1" showErrorMessage="1" xr:uid="{00000000-0002-0000-0300-000001000000}">
          <x14:formula1>
            <xm:f>Validations!$A$6:$A$8</xm:f>
          </x14:formula1>
          <xm:sqref>C10 C16:C19 C4:C8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J38"/>
  <sheetViews>
    <sheetView topLeftCell="A7" zoomScaleNormal="100" workbookViewId="0">
      <selection activeCell="D18" sqref="D18"/>
    </sheetView>
  </sheetViews>
  <sheetFormatPr defaultRowHeight="14.5" x14ac:dyDescent="0.35"/>
  <cols>
    <col min="2" max="2" width="40.7265625" customWidth="1"/>
    <col min="3" max="3" width="11.1796875" style="25" customWidth="1"/>
    <col min="4" max="5" width="50.7265625" customWidth="1"/>
    <col min="6" max="6" width="21.81640625" customWidth="1"/>
  </cols>
  <sheetData>
    <row r="1" spans="1:10" ht="15.5" x14ac:dyDescent="0.35">
      <c r="A1" s="107" t="s">
        <v>208</v>
      </c>
      <c r="B1" s="107"/>
      <c r="C1" s="126"/>
      <c r="D1" s="126"/>
      <c r="E1" s="41"/>
      <c r="F1" s="41"/>
      <c r="G1" s="41"/>
      <c r="H1" s="41"/>
      <c r="I1" s="41"/>
      <c r="J1" s="41"/>
    </row>
    <row r="2" spans="1:10" x14ac:dyDescent="0.35">
      <c r="A2" s="1"/>
      <c r="B2" s="1"/>
      <c r="D2" s="1"/>
      <c r="E2" s="1"/>
      <c r="F2" s="1"/>
      <c r="G2" s="1"/>
      <c r="H2" s="1"/>
      <c r="I2" s="1"/>
      <c r="J2" s="1"/>
    </row>
    <row r="3" spans="1:10" ht="42" customHeight="1" x14ac:dyDescent="0.35">
      <c r="A3" s="62" t="s">
        <v>19</v>
      </c>
      <c r="B3" s="61" t="s">
        <v>4</v>
      </c>
      <c r="C3" s="61" t="s">
        <v>12</v>
      </c>
      <c r="D3" s="61" t="s">
        <v>3</v>
      </c>
      <c r="E3" s="62" t="s">
        <v>276</v>
      </c>
      <c r="F3" s="62" t="s">
        <v>277</v>
      </c>
    </row>
    <row r="4" spans="1:10" ht="43.5" x14ac:dyDescent="0.35">
      <c r="A4" s="62">
        <v>1</v>
      </c>
      <c r="B4" s="19" t="s">
        <v>62</v>
      </c>
      <c r="C4" s="23" t="s">
        <v>1</v>
      </c>
      <c r="D4" s="65"/>
      <c r="E4" s="63"/>
      <c r="F4" s="63"/>
    </row>
    <row r="5" spans="1:10" ht="43.5" x14ac:dyDescent="0.35">
      <c r="A5" s="62">
        <v>2</v>
      </c>
      <c r="B5" s="19" t="s">
        <v>244</v>
      </c>
      <c r="C5" s="23" t="s">
        <v>1</v>
      </c>
      <c r="D5" s="65"/>
      <c r="E5" s="63"/>
      <c r="F5" s="64"/>
    </row>
    <row r="6" spans="1:10" ht="43.5" x14ac:dyDescent="0.35">
      <c r="A6" s="62">
        <v>3</v>
      </c>
      <c r="B6" s="19" t="s">
        <v>245</v>
      </c>
      <c r="C6" s="23" t="s">
        <v>0</v>
      </c>
      <c r="D6" s="65" t="s">
        <v>301</v>
      </c>
      <c r="E6" s="63"/>
      <c r="F6" s="64"/>
    </row>
    <row r="7" spans="1:10" ht="29" x14ac:dyDescent="0.35">
      <c r="A7" s="62">
        <v>4</v>
      </c>
      <c r="B7" s="19" t="s">
        <v>246</v>
      </c>
      <c r="C7" s="23" t="s">
        <v>2</v>
      </c>
      <c r="D7" s="65"/>
      <c r="E7" s="63"/>
      <c r="F7" s="64"/>
    </row>
    <row r="8" spans="1:10" ht="29" x14ac:dyDescent="0.35">
      <c r="A8" s="62">
        <v>5</v>
      </c>
      <c r="B8" s="19" t="s">
        <v>63</v>
      </c>
      <c r="C8" s="23" t="s">
        <v>0</v>
      </c>
      <c r="D8" s="65"/>
      <c r="E8" s="63"/>
      <c r="F8" s="63"/>
    </row>
    <row r="9" spans="1:10" ht="29" x14ac:dyDescent="0.35">
      <c r="A9" s="62">
        <v>6</v>
      </c>
      <c r="B9" s="38" t="s">
        <v>64</v>
      </c>
      <c r="C9" s="23" t="s">
        <v>1</v>
      </c>
      <c r="D9" s="66"/>
      <c r="E9" s="63"/>
      <c r="F9" s="63"/>
    </row>
    <row r="10" spans="1:10" ht="29" x14ac:dyDescent="0.35">
      <c r="A10" s="62">
        <v>7</v>
      </c>
      <c r="B10" s="38" t="s">
        <v>65</v>
      </c>
      <c r="C10" s="23" t="s">
        <v>1</v>
      </c>
      <c r="D10" s="66"/>
      <c r="E10" s="63"/>
      <c r="F10" s="63"/>
    </row>
    <row r="11" spans="1:10" ht="29" x14ac:dyDescent="0.35">
      <c r="A11" s="62">
        <v>8</v>
      </c>
      <c r="B11" s="38" t="s">
        <v>66</v>
      </c>
      <c r="C11" s="23" t="s">
        <v>2</v>
      </c>
      <c r="D11" s="66" t="s">
        <v>295</v>
      </c>
      <c r="E11" s="63"/>
      <c r="F11" s="63"/>
    </row>
    <row r="12" spans="1:10" ht="43.5" x14ac:dyDescent="0.35">
      <c r="A12" s="62">
        <v>9</v>
      </c>
      <c r="B12" s="19" t="s">
        <v>67</v>
      </c>
      <c r="C12" s="23" t="s">
        <v>1</v>
      </c>
      <c r="D12" s="65"/>
      <c r="E12" s="63"/>
      <c r="F12" s="64"/>
    </row>
    <row r="13" spans="1:10" ht="43.5" x14ac:dyDescent="0.35">
      <c r="A13" s="62">
        <v>10</v>
      </c>
      <c r="B13" s="19" t="s">
        <v>68</v>
      </c>
      <c r="C13" s="23" t="s">
        <v>1</v>
      </c>
      <c r="D13" s="65" t="s">
        <v>294</v>
      </c>
      <c r="E13" s="63"/>
      <c r="F13" s="63"/>
    </row>
    <row r="14" spans="1:10" ht="29" x14ac:dyDescent="0.35">
      <c r="A14" s="62">
        <v>11</v>
      </c>
      <c r="B14" s="18" t="s">
        <v>69</v>
      </c>
      <c r="C14" s="23" t="s">
        <v>0</v>
      </c>
      <c r="D14" s="65" t="s">
        <v>302</v>
      </c>
      <c r="E14" s="63"/>
      <c r="F14" s="63"/>
    </row>
    <row r="15" spans="1:10" ht="29" x14ac:dyDescent="0.35">
      <c r="A15" s="62">
        <v>12</v>
      </c>
      <c r="B15" s="18" t="s">
        <v>70</v>
      </c>
      <c r="C15" s="23" t="s">
        <v>1</v>
      </c>
      <c r="D15" s="65"/>
      <c r="E15" s="63"/>
      <c r="F15" s="63"/>
    </row>
    <row r="16" spans="1:10" x14ac:dyDescent="0.35">
      <c r="A16" s="62">
        <v>13</v>
      </c>
      <c r="B16" s="18" t="s">
        <v>71</v>
      </c>
      <c r="C16" s="23" t="s">
        <v>1</v>
      </c>
      <c r="D16" s="65"/>
      <c r="E16" s="63"/>
      <c r="F16" s="63"/>
    </row>
    <row r="17" spans="1:6" ht="29" x14ac:dyDescent="0.35">
      <c r="A17" s="62">
        <v>14</v>
      </c>
      <c r="B17" s="19" t="s">
        <v>72</v>
      </c>
      <c r="C17" s="23" t="s">
        <v>1</v>
      </c>
      <c r="D17" s="66"/>
      <c r="E17" s="63"/>
      <c r="F17" s="63"/>
    </row>
    <row r="18" spans="1:6" ht="43.5" x14ac:dyDescent="0.35">
      <c r="A18" s="62">
        <v>15</v>
      </c>
      <c r="B18" s="19" t="s">
        <v>73</v>
      </c>
      <c r="C18" s="23" t="s">
        <v>0</v>
      </c>
      <c r="D18" s="66" t="s">
        <v>308</v>
      </c>
      <c r="E18" s="63"/>
      <c r="F18" s="63"/>
    </row>
    <row r="19" spans="1:6" ht="29" x14ac:dyDescent="0.35">
      <c r="A19" s="62">
        <v>16</v>
      </c>
      <c r="B19" s="19" t="s">
        <v>74</v>
      </c>
      <c r="C19" s="23" t="s">
        <v>1</v>
      </c>
      <c r="D19" s="66"/>
      <c r="E19" s="63"/>
      <c r="F19" s="63"/>
    </row>
    <row r="20" spans="1:6" ht="29" x14ac:dyDescent="0.35">
      <c r="A20" s="62">
        <v>17</v>
      </c>
      <c r="B20" s="19" t="s">
        <v>75</v>
      </c>
      <c r="C20" s="23" t="s">
        <v>1</v>
      </c>
      <c r="D20" s="66"/>
      <c r="E20" s="63"/>
      <c r="F20" s="63"/>
    </row>
    <row r="21" spans="1:6" ht="29" x14ac:dyDescent="0.35">
      <c r="A21" s="62">
        <v>18</v>
      </c>
      <c r="B21" s="19" t="s">
        <v>76</v>
      </c>
      <c r="C21" s="23" t="s">
        <v>1</v>
      </c>
      <c r="D21" s="66"/>
      <c r="E21" s="63"/>
      <c r="F21" s="63"/>
    </row>
    <row r="22" spans="1:6" ht="29" x14ac:dyDescent="0.35">
      <c r="A22" s="62">
        <v>19</v>
      </c>
      <c r="B22" s="18" t="s">
        <v>77</v>
      </c>
      <c r="C22" s="23" t="s">
        <v>1</v>
      </c>
      <c r="D22" s="66"/>
      <c r="E22" s="63"/>
      <c r="F22" s="63"/>
    </row>
    <row r="23" spans="1:6" ht="15" thickBot="1" x14ac:dyDescent="0.4">
      <c r="A23" s="3"/>
      <c r="B23" s="2"/>
      <c r="C23" s="11"/>
    </row>
    <row r="24" spans="1:6" ht="14.5" hidden="1" customHeight="1" x14ac:dyDescent="0.35">
      <c r="A24" s="3"/>
      <c r="B24" s="20" t="s">
        <v>1</v>
      </c>
      <c r="C24" s="26">
        <f>COUNTIF(C4:C22,"Yes")</f>
        <v>13</v>
      </c>
    </row>
    <row r="25" spans="1:6" ht="14.5" hidden="1" customHeight="1" x14ac:dyDescent="0.35">
      <c r="A25" s="3"/>
      <c r="B25" s="21" t="s">
        <v>0</v>
      </c>
      <c r="C25" s="27">
        <f>COUNTIF(C4:C22,"No")</f>
        <v>4</v>
      </c>
    </row>
    <row r="26" spans="1:6" ht="15" hidden="1" thickBot="1" x14ac:dyDescent="0.4">
      <c r="A26" s="3"/>
      <c r="B26" s="22" t="s">
        <v>2</v>
      </c>
      <c r="C26" s="28">
        <f>COUNTIF(C4:C22,"N/A")</f>
        <v>2</v>
      </c>
    </row>
    <row r="27" spans="1:6" ht="15" hidden="1" thickBot="1" x14ac:dyDescent="0.4">
      <c r="A27" s="3"/>
    </row>
    <row r="28" spans="1:6" ht="15" hidden="1" thickBot="1" x14ac:dyDescent="0.4">
      <c r="A28" s="3"/>
      <c r="B28" s="29" t="s">
        <v>20</v>
      </c>
      <c r="C28" s="30">
        <f>C24+C25</f>
        <v>17</v>
      </c>
    </row>
    <row r="29" spans="1:6" ht="15" hidden="1" thickBot="1" x14ac:dyDescent="0.4">
      <c r="A29" s="3"/>
    </row>
    <row r="30" spans="1:6" ht="42.5" thickBot="1" x14ac:dyDescent="0.4">
      <c r="A30" s="3"/>
      <c r="B30" s="36" t="s">
        <v>78</v>
      </c>
      <c r="C30" s="40">
        <f>C24/C28*100</f>
        <v>76.470588235294116</v>
      </c>
    </row>
    <row r="31" spans="1:6" x14ac:dyDescent="0.35">
      <c r="A31" s="3"/>
      <c r="B31" s="3"/>
      <c r="C31" s="11"/>
    </row>
    <row r="32" spans="1:6" x14ac:dyDescent="0.35">
      <c r="A32" s="3"/>
      <c r="B32" s="3"/>
      <c r="C32" s="11"/>
    </row>
    <row r="33" spans="1:3" x14ac:dyDescent="0.35">
      <c r="A33" s="3"/>
      <c r="B33" s="3"/>
      <c r="C33" s="11"/>
    </row>
    <row r="34" spans="1:3" x14ac:dyDescent="0.35">
      <c r="A34" s="3"/>
      <c r="B34" s="3"/>
      <c r="C34" s="11"/>
    </row>
    <row r="35" spans="1:3" x14ac:dyDescent="0.35">
      <c r="A35" s="3"/>
      <c r="B35" s="3"/>
      <c r="C35" s="11"/>
    </row>
    <row r="36" spans="1:3" x14ac:dyDescent="0.35">
      <c r="A36" s="3"/>
      <c r="B36" s="3"/>
      <c r="C36" s="11"/>
    </row>
    <row r="37" spans="1:3" x14ac:dyDescent="0.35">
      <c r="A37" s="3"/>
      <c r="B37" s="3"/>
      <c r="C37" s="11"/>
    </row>
    <row r="38" spans="1:3" x14ac:dyDescent="0.35">
      <c r="A38" s="3"/>
      <c r="B38" s="3"/>
      <c r="C38" s="11"/>
    </row>
  </sheetData>
  <mergeCells count="1">
    <mergeCell ref="C1:D1"/>
  </mergeCells>
  <conditionalFormatting sqref="C30">
    <cfRule type="cellIs" dxfId="35" priority="1" operator="between">
      <formula>95</formula>
      <formula>100</formula>
    </cfRule>
    <cfRule type="cellIs" dxfId="34" priority="2" operator="between">
      <formula>80</formula>
      <formula>94</formula>
    </cfRule>
    <cfRule type="cellIs" dxfId="33" priority="3" operator="lessThanOrEqual">
      <formula>79</formula>
    </cfRule>
  </conditionalFormatting>
  <pageMargins left="0.23622047244094491" right="0.23622047244094491" top="0.74803149606299213" bottom="0.74803149606299213" header="0.31496062992125984" footer="0.31496062992125984"/>
  <pageSetup paperSize="9" scale="77"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Validations!$A$6:$A$8</xm:f>
          </x14:formula1>
          <xm:sqref>C4:C22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J54"/>
  <sheetViews>
    <sheetView topLeftCell="A37" zoomScaleNormal="100" workbookViewId="0">
      <selection activeCell="D11" sqref="D11"/>
    </sheetView>
  </sheetViews>
  <sheetFormatPr defaultRowHeight="14.5" x14ac:dyDescent="0.35"/>
  <cols>
    <col min="2" max="2" width="40.7265625" customWidth="1"/>
    <col min="3" max="3" width="11.1796875" style="25" customWidth="1"/>
    <col min="4" max="5" width="50.7265625" customWidth="1"/>
    <col min="6" max="6" width="21.81640625" customWidth="1"/>
  </cols>
  <sheetData>
    <row r="1" spans="1:10" ht="15.5" x14ac:dyDescent="0.35">
      <c r="A1" s="107" t="s">
        <v>209</v>
      </c>
      <c r="B1" s="4"/>
      <c r="C1" s="129"/>
      <c r="D1" s="129"/>
      <c r="E1" s="4"/>
      <c r="F1" s="4"/>
      <c r="G1" s="4"/>
      <c r="H1" s="4"/>
      <c r="I1" s="4"/>
      <c r="J1" s="4"/>
    </row>
    <row r="2" spans="1:10" ht="15" customHeight="1" x14ac:dyDescent="0.5">
      <c r="A2" s="127"/>
      <c r="B2" s="128"/>
      <c r="C2" s="128"/>
      <c r="D2" s="1"/>
      <c r="E2" s="1"/>
      <c r="F2" s="1"/>
      <c r="G2" s="1"/>
      <c r="H2" s="1"/>
      <c r="I2" s="1"/>
      <c r="J2" s="1"/>
    </row>
    <row r="3" spans="1:10" s="25" customFormat="1" ht="42" customHeight="1" x14ac:dyDescent="0.35">
      <c r="A3" s="62" t="s">
        <v>19</v>
      </c>
      <c r="B3" s="61" t="s">
        <v>4</v>
      </c>
      <c r="C3" s="61" t="s">
        <v>12</v>
      </c>
      <c r="D3" s="61" t="s">
        <v>3</v>
      </c>
      <c r="E3" s="62" t="s">
        <v>276</v>
      </c>
      <c r="F3" s="62" t="s">
        <v>277</v>
      </c>
    </row>
    <row r="4" spans="1:10" ht="29" x14ac:dyDescent="0.35">
      <c r="A4" s="61">
        <v>1</v>
      </c>
      <c r="B4" s="19" t="s">
        <v>247</v>
      </c>
      <c r="C4" s="23" t="s">
        <v>0</v>
      </c>
      <c r="D4" s="65" t="s">
        <v>298</v>
      </c>
      <c r="E4" s="63"/>
      <c r="F4" s="63"/>
    </row>
    <row r="5" spans="1:10" ht="29" x14ac:dyDescent="0.35">
      <c r="A5" s="61">
        <v>2</v>
      </c>
      <c r="B5" s="19" t="s">
        <v>53</v>
      </c>
      <c r="C5" s="23" t="s">
        <v>1</v>
      </c>
      <c r="D5" s="68"/>
      <c r="E5" s="63"/>
      <c r="F5" s="63"/>
    </row>
    <row r="6" spans="1:10" x14ac:dyDescent="0.35">
      <c r="A6" s="61">
        <v>3</v>
      </c>
      <c r="B6" s="19" t="s">
        <v>54</v>
      </c>
      <c r="C6" s="23" t="s">
        <v>1</v>
      </c>
      <c r="D6" s="66"/>
      <c r="E6" s="63"/>
      <c r="F6" s="63"/>
    </row>
    <row r="7" spans="1:10" ht="29" x14ac:dyDescent="0.35">
      <c r="A7" s="61">
        <v>4</v>
      </c>
      <c r="B7" s="19" t="s">
        <v>248</v>
      </c>
      <c r="C7" s="23" t="s">
        <v>1</v>
      </c>
      <c r="D7" s="65"/>
      <c r="E7" s="63"/>
      <c r="F7" s="63"/>
    </row>
    <row r="8" spans="1:10" x14ac:dyDescent="0.35">
      <c r="A8" s="61">
        <v>5</v>
      </c>
      <c r="B8" s="19" t="s">
        <v>56</v>
      </c>
      <c r="C8" s="23" t="s">
        <v>1</v>
      </c>
      <c r="D8" s="65"/>
      <c r="E8" s="63"/>
      <c r="F8" s="63"/>
    </row>
    <row r="9" spans="1:10" ht="72.5" x14ac:dyDescent="0.35">
      <c r="A9" s="61">
        <v>6</v>
      </c>
      <c r="B9" s="19" t="s">
        <v>249</v>
      </c>
      <c r="C9" s="23" t="s">
        <v>1</v>
      </c>
      <c r="D9" s="65" t="s">
        <v>296</v>
      </c>
      <c r="E9" s="63"/>
      <c r="F9" s="63"/>
    </row>
    <row r="10" spans="1:10" ht="29" x14ac:dyDescent="0.35">
      <c r="A10" s="61">
        <v>7</v>
      </c>
      <c r="B10" s="19" t="s">
        <v>80</v>
      </c>
      <c r="C10" s="23" t="s">
        <v>1</v>
      </c>
      <c r="D10" s="65"/>
      <c r="E10" s="63"/>
      <c r="F10" s="63"/>
    </row>
    <row r="11" spans="1:10" ht="90" customHeight="1" x14ac:dyDescent="0.35">
      <c r="A11" s="61">
        <v>8</v>
      </c>
      <c r="B11" s="38" t="s">
        <v>282</v>
      </c>
      <c r="C11" s="23" t="s">
        <v>1</v>
      </c>
      <c r="D11" s="65" t="s">
        <v>303</v>
      </c>
      <c r="E11" s="63"/>
      <c r="F11" s="63"/>
    </row>
    <row r="12" spans="1:10" ht="29" x14ac:dyDescent="0.35">
      <c r="A12" s="61">
        <v>9</v>
      </c>
      <c r="B12" s="19" t="s">
        <v>82</v>
      </c>
      <c r="C12" s="23" t="s">
        <v>1</v>
      </c>
      <c r="D12" s="65"/>
      <c r="E12" s="63"/>
      <c r="F12" s="63"/>
    </row>
    <row r="13" spans="1:10" ht="29" x14ac:dyDescent="0.35">
      <c r="A13" s="61">
        <v>10</v>
      </c>
      <c r="B13" s="19" t="s">
        <v>83</v>
      </c>
      <c r="C13" s="23" t="s">
        <v>1</v>
      </c>
      <c r="D13" s="65"/>
      <c r="E13" s="63"/>
      <c r="F13" s="63"/>
    </row>
    <row r="14" spans="1:10" x14ac:dyDescent="0.35">
      <c r="A14" s="61">
        <v>11</v>
      </c>
      <c r="B14" s="19" t="s">
        <v>84</v>
      </c>
      <c r="C14" s="23" t="s">
        <v>1</v>
      </c>
      <c r="D14" s="65"/>
      <c r="E14" s="63"/>
      <c r="F14" s="63"/>
    </row>
    <row r="15" spans="1:10" ht="29" x14ac:dyDescent="0.35">
      <c r="A15" s="61">
        <v>12</v>
      </c>
      <c r="B15" s="19" t="s">
        <v>31</v>
      </c>
      <c r="C15" s="23" t="s">
        <v>1</v>
      </c>
      <c r="D15" s="65"/>
      <c r="E15" s="63"/>
      <c r="F15" s="63"/>
    </row>
    <row r="16" spans="1:10" ht="29" x14ac:dyDescent="0.35">
      <c r="A16" s="61">
        <v>13</v>
      </c>
      <c r="B16" s="19" t="s">
        <v>85</v>
      </c>
      <c r="C16" s="23" t="s">
        <v>1</v>
      </c>
      <c r="D16" s="65"/>
      <c r="E16" s="63"/>
      <c r="F16" s="63"/>
    </row>
    <row r="17" spans="1:6" ht="29" x14ac:dyDescent="0.35">
      <c r="A17" s="61">
        <v>14</v>
      </c>
      <c r="B17" s="19" t="s">
        <v>86</v>
      </c>
      <c r="C17" s="23" t="s">
        <v>1</v>
      </c>
      <c r="D17" s="65"/>
      <c r="E17" s="63"/>
      <c r="F17" s="63"/>
    </row>
    <row r="18" spans="1:6" x14ac:dyDescent="0.35">
      <c r="A18" s="61">
        <v>15</v>
      </c>
      <c r="B18" s="19" t="s">
        <v>87</v>
      </c>
      <c r="C18" s="23" t="s">
        <v>1</v>
      </c>
      <c r="D18" s="65"/>
      <c r="E18" s="63"/>
      <c r="F18" s="63"/>
    </row>
    <row r="19" spans="1:6" ht="29" x14ac:dyDescent="0.35">
      <c r="A19" s="61">
        <v>16</v>
      </c>
      <c r="B19" s="19" t="s">
        <v>88</v>
      </c>
      <c r="C19" s="23" t="s">
        <v>1</v>
      </c>
      <c r="D19" s="65"/>
      <c r="E19" s="63"/>
      <c r="F19" s="63"/>
    </row>
    <row r="20" spans="1:6" ht="29" x14ac:dyDescent="0.35">
      <c r="A20" s="61">
        <v>17</v>
      </c>
      <c r="B20" s="19" t="s">
        <v>89</v>
      </c>
      <c r="C20" s="23" t="s">
        <v>1</v>
      </c>
      <c r="D20" s="65"/>
      <c r="E20" s="63"/>
      <c r="F20" s="63"/>
    </row>
    <row r="21" spans="1:6" ht="43.5" x14ac:dyDescent="0.35">
      <c r="A21" s="61">
        <v>18</v>
      </c>
      <c r="B21" s="19" t="s">
        <v>90</v>
      </c>
      <c r="C21" s="23" t="s">
        <v>1</v>
      </c>
      <c r="D21" s="65"/>
      <c r="E21" s="63"/>
      <c r="F21" s="63"/>
    </row>
    <row r="22" spans="1:6" ht="43.5" x14ac:dyDescent="0.35">
      <c r="A22" s="61">
        <v>19</v>
      </c>
      <c r="B22" s="19" t="s">
        <v>91</v>
      </c>
      <c r="C22" s="23" t="s">
        <v>1</v>
      </c>
      <c r="D22" s="65"/>
      <c r="E22" s="63"/>
      <c r="F22" s="63"/>
    </row>
    <row r="23" spans="1:6" x14ac:dyDescent="0.35">
      <c r="A23" s="61">
        <v>20</v>
      </c>
      <c r="B23" s="19" t="s">
        <v>92</v>
      </c>
      <c r="C23" s="23" t="s">
        <v>1</v>
      </c>
      <c r="D23" s="65"/>
      <c r="E23" s="63"/>
      <c r="F23" s="63"/>
    </row>
    <row r="24" spans="1:6" ht="29" x14ac:dyDescent="0.35">
      <c r="A24" s="61">
        <v>21</v>
      </c>
      <c r="B24" s="19" t="s">
        <v>93</v>
      </c>
      <c r="C24" s="23" t="s">
        <v>1</v>
      </c>
      <c r="D24" s="65"/>
      <c r="E24" s="63"/>
      <c r="F24" s="63"/>
    </row>
    <row r="25" spans="1:6" ht="29" x14ac:dyDescent="0.35">
      <c r="A25" s="61">
        <v>22</v>
      </c>
      <c r="B25" s="19" t="s">
        <v>250</v>
      </c>
      <c r="C25" s="23" t="s">
        <v>1</v>
      </c>
      <c r="D25" s="65"/>
      <c r="E25" s="63"/>
      <c r="F25" s="63"/>
    </row>
    <row r="26" spans="1:6" x14ac:dyDescent="0.35">
      <c r="A26" s="61">
        <v>23</v>
      </c>
      <c r="B26" s="19" t="s">
        <v>251</v>
      </c>
      <c r="C26" s="23" t="s">
        <v>1</v>
      </c>
      <c r="D26" s="65"/>
      <c r="E26" s="63"/>
      <c r="F26" s="63"/>
    </row>
    <row r="27" spans="1:6" x14ac:dyDescent="0.35">
      <c r="A27" s="61">
        <v>24</v>
      </c>
      <c r="B27" s="19" t="s">
        <v>94</v>
      </c>
      <c r="C27" s="23" t="s">
        <v>1</v>
      </c>
      <c r="D27" s="65"/>
      <c r="E27" s="63"/>
      <c r="F27" s="63"/>
    </row>
    <row r="28" spans="1:6" x14ac:dyDescent="0.35">
      <c r="A28" s="61">
        <v>25</v>
      </c>
      <c r="B28" s="19" t="s">
        <v>95</v>
      </c>
      <c r="C28" s="23" t="s">
        <v>1</v>
      </c>
      <c r="D28" s="65"/>
      <c r="E28" s="63"/>
      <c r="F28" s="63"/>
    </row>
    <row r="29" spans="1:6" ht="29" x14ac:dyDescent="0.35">
      <c r="A29" s="61">
        <v>26</v>
      </c>
      <c r="B29" s="19" t="s">
        <v>96</v>
      </c>
      <c r="C29" s="23" t="s">
        <v>1</v>
      </c>
      <c r="D29" s="65"/>
      <c r="E29" s="63"/>
      <c r="F29" s="63"/>
    </row>
    <row r="30" spans="1:6" ht="29" x14ac:dyDescent="0.35">
      <c r="A30" s="61">
        <v>27</v>
      </c>
      <c r="B30" s="19" t="s">
        <v>97</v>
      </c>
      <c r="C30" s="23" t="s">
        <v>1</v>
      </c>
      <c r="D30" s="65"/>
      <c r="E30" s="63"/>
      <c r="F30" s="63"/>
    </row>
    <row r="31" spans="1:6" x14ac:dyDescent="0.35">
      <c r="A31" s="61">
        <v>28</v>
      </c>
      <c r="B31" s="19" t="s">
        <v>98</v>
      </c>
      <c r="C31" s="23" t="s">
        <v>1</v>
      </c>
      <c r="D31" s="65"/>
      <c r="E31" s="63"/>
      <c r="F31" s="63"/>
    </row>
    <row r="32" spans="1:6" ht="29" x14ac:dyDescent="0.35">
      <c r="A32" s="61">
        <v>29</v>
      </c>
      <c r="B32" s="19" t="s">
        <v>99</v>
      </c>
      <c r="C32" s="23" t="s">
        <v>1</v>
      </c>
      <c r="D32" s="65"/>
      <c r="E32" s="63"/>
      <c r="F32" s="63"/>
    </row>
    <row r="33" spans="1:6" ht="29" x14ac:dyDescent="0.35">
      <c r="A33" s="61">
        <v>30</v>
      </c>
      <c r="B33" s="19" t="s">
        <v>100</v>
      </c>
      <c r="C33" s="23" t="s">
        <v>1</v>
      </c>
      <c r="D33" s="65"/>
      <c r="E33" s="63"/>
      <c r="F33" s="63"/>
    </row>
    <row r="34" spans="1:6" x14ac:dyDescent="0.35">
      <c r="A34" s="61">
        <v>31</v>
      </c>
      <c r="B34" s="19" t="s">
        <v>101</v>
      </c>
      <c r="C34" s="23" t="s">
        <v>1</v>
      </c>
      <c r="D34" s="65"/>
      <c r="E34" s="63"/>
      <c r="F34" s="63"/>
    </row>
    <row r="35" spans="1:6" ht="29" x14ac:dyDescent="0.35">
      <c r="A35" s="61">
        <v>32</v>
      </c>
      <c r="B35" s="19" t="s">
        <v>102</v>
      </c>
      <c r="C35" s="23" t="s">
        <v>1</v>
      </c>
      <c r="D35" s="65"/>
      <c r="E35" s="63"/>
      <c r="F35" s="63"/>
    </row>
    <row r="36" spans="1:6" ht="29" x14ac:dyDescent="0.35">
      <c r="A36" s="61">
        <v>33</v>
      </c>
      <c r="B36" s="19" t="s">
        <v>103</v>
      </c>
      <c r="C36" s="23" t="s">
        <v>1</v>
      </c>
      <c r="D36" s="65"/>
      <c r="E36" s="63"/>
      <c r="F36" s="63"/>
    </row>
    <row r="37" spans="1:6" ht="43.5" x14ac:dyDescent="0.35">
      <c r="A37" s="61">
        <v>34</v>
      </c>
      <c r="B37" s="19" t="s">
        <v>104</v>
      </c>
      <c r="C37" s="24" t="s">
        <v>2</v>
      </c>
      <c r="E37" s="63"/>
      <c r="F37" s="63"/>
    </row>
    <row r="38" spans="1:6" ht="43.5" x14ac:dyDescent="0.35">
      <c r="A38" s="61">
        <v>35</v>
      </c>
      <c r="B38" s="19" t="s">
        <v>105</v>
      </c>
      <c r="C38" s="23" t="s">
        <v>2</v>
      </c>
      <c r="D38" s="65"/>
      <c r="E38" s="63"/>
      <c r="F38" s="63"/>
    </row>
    <row r="39" spans="1:6" ht="43.5" x14ac:dyDescent="0.35">
      <c r="A39" s="61">
        <v>36</v>
      </c>
      <c r="B39" s="19" t="s">
        <v>106</v>
      </c>
      <c r="C39" s="23" t="s">
        <v>0</v>
      </c>
      <c r="D39" s="65" t="s">
        <v>299</v>
      </c>
      <c r="E39" s="63"/>
      <c r="F39" s="63"/>
    </row>
    <row r="40" spans="1:6" ht="29" x14ac:dyDescent="0.35">
      <c r="A40" s="61">
        <v>37</v>
      </c>
      <c r="B40" s="19" t="s">
        <v>107</v>
      </c>
      <c r="C40" s="23" t="s">
        <v>1</v>
      </c>
      <c r="D40" s="65"/>
      <c r="E40" s="63"/>
      <c r="F40" s="63"/>
    </row>
    <row r="41" spans="1:6" ht="29" x14ac:dyDescent="0.35">
      <c r="A41" s="61">
        <v>38</v>
      </c>
      <c r="B41" s="19" t="s">
        <v>108</v>
      </c>
      <c r="C41" s="23" t="s">
        <v>1</v>
      </c>
      <c r="D41" s="65"/>
      <c r="E41" s="63"/>
      <c r="F41" s="63"/>
    </row>
    <row r="42" spans="1:6" x14ac:dyDescent="0.35">
      <c r="A42" s="61">
        <v>39</v>
      </c>
      <c r="B42" s="19" t="s">
        <v>252</v>
      </c>
      <c r="C42" s="23" t="s">
        <v>1</v>
      </c>
      <c r="D42" s="65"/>
      <c r="E42" s="63"/>
      <c r="F42" s="63"/>
    </row>
    <row r="43" spans="1:6" ht="29" x14ac:dyDescent="0.35">
      <c r="A43" s="61">
        <v>40</v>
      </c>
      <c r="B43" s="19" t="s">
        <v>109</v>
      </c>
      <c r="C43" s="23" t="s">
        <v>1</v>
      </c>
      <c r="D43" s="65"/>
      <c r="E43" s="63"/>
      <c r="F43" s="63"/>
    </row>
    <row r="44" spans="1:6" ht="29" x14ac:dyDescent="0.35">
      <c r="A44" s="61">
        <v>41</v>
      </c>
      <c r="B44" s="19" t="s">
        <v>110</v>
      </c>
      <c r="C44" s="23" t="s">
        <v>1</v>
      </c>
      <c r="D44" s="65"/>
      <c r="E44" s="63"/>
      <c r="F44" s="63"/>
    </row>
    <row r="45" spans="1:6" ht="58" x14ac:dyDescent="0.35">
      <c r="A45" s="61">
        <v>42</v>
      </c>
      <c r="B45" s="19" t="s">
        <v>253</v>
      </c>
      <c r="C45" s="23" t="s">
        <v>1</v>
      </c>
      <c r="D45" s="65"/>
      <c r="E45" s="63"/>
      <c r="F45" s="63"/>
    </row>
    <row r="46" spans="1:6" s="100" customFormat="1" hidden="1" x14ac:dyDescent="0.35">
      <c r="A46" s="97"/>
      <c r="B46" s="98"/>
      <c r="C46" s="99"/>
    </row>
    <row r="47" spans="1:6" ht="14.5" hidden="1" customHeight="1" x14ac:dyDescent="0.35">
      <c r="A47" s="3"/>
      <c r="B47" s="72" t="s">
        <v>1</v>
      </c>
      <c r="C47" s="73">
        <f>COUNTIF(C4:C45,"Yes")</f>
        <v>38</v>
      </c>
    </row>
    <row r="48" spans="1:6" ht="14.5" hidden="1" customHeight="1" x14ac:dyDescent="0.35">
      <c r="A48" s="3"/>
      <c r="B48" s="21" t="s">
        <v>0</v>
      </c>
      <c r="C48" s="27">
        <f>COUNTIF(C4:C45,"No")</f>
        <v>2</v>
      </c>
    </row>
    <row r="49" spans="1:3" ht="15" hidden="1" customHeight="1" thickBot="1" x14ac:dyDescent="0.4">
      <c r="A49" s="3"/>
      <c r="B49" s="22" t="s">
        <v>2</v>
      </c>
      <c r="C49" s="28">
        <f>COUNTIF(C4:C45,"N/A")</f>
        <v>2</v>
      </c>
    </row>
    <row r="50" spans="1:3" ht="15" hidden="1" customHeight="1" thickBot="1" x14ac:dyDescent="0.4">
      <c r="A50" s="3"/>
    </row>
    <row r="51" spans="1:3" ht="15" hidden="1" customHeight="1" thickBot="1" x14ac:dyDescent="0.4">
      <c r="A51" s="3"/>
      <c r="B51" s="29" t="s">
        <v>20</v>
      </c>
      <c r="C51" s="30">
        <f>C47+C48</f>
        <v>40</v>
      </c>
    </row>
    <row r="52" spans="1:3" ht="14.5" hidden="1" customHeight="1" x14ac:dyDescent="0.35">
      <c r="A52" s="3"/>
      <c r="B52" s="3"/>
    </row>
    <row r="53" spans="1:3" ht="15" customHeight="1" thickBot="1" x14ac:dyDescent="0.4">
      <c r="A53" s="3"/>
    </row>
    <row r="54" spans="1:3" ht="42.5" thickBot="1" x14ac:dyDescent="0.4">
      <c r="A54" s="3"/>
      <c r="B54" s="36" t="s">
        <v>79</v>
      </c>
      <c r="C54" s="40">
        <f>C47/C51*100</f>
        <v>95</v>
      </c>
    </row>
  </sheetData>
  <mergeCells count="2">
    <mergeCell ref="A2:C2"/>
    <mergeCell ref="C1:D1"/>
  </mergeCells>
  <conditionalFormatting sqref="C54">
    <cfRule type="cellIs" dxfId="32" priority="1" operator="between">
      <formula>95</formula>
      <formula>100</formula>
    </cfRule>
    <cfRule type="cellIs" dxfId="31" priority="2" operator="between">
      <formula>80</formula>
      <formula>94</formula>
    </cfRule>
    <cfRule type="cellIs" dxfId="30" priority="3" operator="lessThanOrEqual">
      <formula>79</formula>
    </cfRule>
  </conditionalFormatting>
  <pageMargins left="0.25" right="0.25" top="0.75" bottom="0.75" header="0.3" footer="0.3"/>
  <pageSetup paperSize="9" scale="77"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Validations!$A$6:$A$8</xm:f>
          </x14:formula1>
          <xm:sqref>C4:C45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pageSetUpPr fitToPage="1"/>
  </sheetPr>
  <dimension ref="A1:J40"/>
  <sheetViews>
    <sheetView zoomScaleNormal="100" workbookViewId="0">
      <selection activeCell="E44" sqref="E44"/>
    </sheetView>
  </sheetViews>
  <sheetFormatPr defaultRowHeight="14.5" x14ac:dyDescent="0.35"/>
  <cols>
    <col min="2" max="2" width="40.7265625" customWidth="1"/>
    <col min="3" max="3" width="11.1796875" style="25" customWidth="1"/>
    <col min="4" max="5" width="50.7265625" customWidth="1"/>
    <col min="6" max="6" width="21.81640625" customWidth="1"/>
  </cols>
  <sheetData>
    <row r="1" spans="1:10" ht="15.5" x14ac:dyDescent="0.35">
      <c r="A1" s="125" t="s">
        <v>223</v>
      </c>
      <c r="B1" s="125"/>
      <c r="C1" s="125"/>
      <c r="D1" s="125"/>
      <c r="E1" s="125"/>
      <c r="F1" s="125"/>
      <c r="G1" s="125"/>
      <c r="H1" s="125"/>
      <c r="I1" s="125"/>
      <c r="J1" s="125"/>
    </row>
    <row r="2" spans="1:10" x14ac:dyDescent="0.35">
      <c r="A2" s="1"/>
      <c r="B2" s="1"/>
      <c r="D2" s="1"/>
      <c r="E2" s="1"/>
      <c r="F2" s="1"/>
      <c r="G2" s="1"/>
      <c r="H2" s="1"/>
      <c r="I2" s="1"/>
      <c r="J2" s="1"/>
    </row>
    <row r="3" spans="1:10" ht="42" customHeight="1" x14ac:dyDescent="0.35">
      <c r="A3" s="62" t="s">
        <v>19</v>
      </c>
      <c r="B3" s="61" t="s">
        <v>4</v>
      </c>
      <c r="C3" s="61" t="s">
        <v>12</v>
      </c>
      <c r="D3" s="61" t="s">
        <v>3</v>
      </c>
      <c r="E3" s="62" t="s">
        <v>276</v>
      </c>
      <c r="F3" s="62" t="s">
        <v>277</v>
      </c>
    </row>
    <row r="4" spans="1:10" ht="29" x14ac:dyDescent="0.35">
      <c r="A4" s="62">
        <v>1</v>
      </c>
      <c r="B4" s="19" t="s">
        <v>26</v>
      </c>
      <c r="C4" s="23" t="s">
        <v>1</v>
      </c>
      <c r="D4" s="65"/>
      <c r="E4" s="63"/>
      <c r="F4" s="63"/>
    </row>
    <row r="5" spans="1:10" ht="29" x14ac:dyDescent="0.35">
      <c r="A5" s="62">
        <v>2</v>
      </c>
      <c r="B5" s="19" t="s">
        <v>111</v>
      </c>
      <c r="C5" s="23" t="s">
        <v>1</v>
      </c>
      <c r="D5" s="65"/>
      <c r="E5" s="63"/>
      <c r="F5" s="63"/>
    </row>
    <row r="6" spans="1:10" ht="29" x14ac:dyDescent="0.35">
      <c r="A6" s="62">
        <v>3</v>
      </c>
      <c r="B6" s="19" t="s">
        <v>112</v>
      </c>
      <c r="C6" s="23" t="s">
        <v>1</v>
      </c>
      <c r="D6" s="65"/>
      <c r="E6" s="63"/>
      <c r="F6" s="63"/>
    </row>
    <row r="7" spans="1:10" x14ac:dyDescent="0.35">
      <c r="A7" s="62">
        <v>4</v>
      </c>
      <c r="B7" s="19" t="s">
        <v>113</v>
      </c>
      <c r="C7" s="23" t="s">
        <v>1</v>
      </c>
      <c r="D7" s="65"/>
      <c r="E7" s="63"/>
      <c r="F7" s="63"/>
    </row>
    <row r="8" spans="1:10" x14ac:dyDescent="0.35">
      <c r="A8" s="62">
        <v>5</v>
      </c>
      <c r="B8" s="19" t="s">
        <v>114</v>
      </c>
      <c r="C8" s="23" t="s">
        <v>1</v>
      </c>
      <c r="D8" s="65"/>
      <c r="E8" s="63"/>
      <c r="F8" s="63"/>
    </row>
    <row r="9" spans="1:10" x14ac:dyDescent="0.35">
      <c r="A9" s="62">
        <v>6</v>
      </c>
      <c r="B9" s="19" t="s">
        <v>115</v>
      </c>
      <c r="C9" s="23" t="s">
        <v>1</v>
      </c>
      <c r="D9" s="65"/>
      <c r="E9" s="63"/>
      <c r="F9" s="63"/>
    </row>
    <row r="10" spans="1:10" ht="29" x14ac:dyDescent="0.35">
      <c r="A10" s="62">
        <v>7</v>
      </c>
      <c r="B10" s="19" t="s">
        <v>281</v>
      </c>
      <c r="C10" s="23" t="s">
        <v>1</v>
      </c>
      <c r="D10" s="65"/>
      <c r="E10" s="63"/>
      <c r="F10" s="63"/>
    </row>
    <row r="11" spans="1:10" ht="29" x14ac:dyDescent="0.35">
      <c r="A11" s="62">
        <v>8</v>
      </c>
      <c r="B11" s="19" t="s">
        <v>116</v>
      </c>
      <c r="C11" s="23" t="s">
        <v>1</v>
      </c>
      <c r="D11" s="69"/>
      <c r="E11" s="63"/>
      <c r="F11" s="63"/>
    </row>
    <row r="12" spans="1:10" ht="29" x14ac:dyDescent="0.35">
      <c r="A12" s="62">
        <v>9</v>
      </c>
      <c r="B12" s="19" t="s">
        <v>254</v>
      </c>
      <c r="C12" s="23" t="s">
        <v>1</v>
      </c>
      <c r="D12" s="69"/>
      <c r="E12" s="63"/>
      <c r="F12" s="63"/>
    </row>
    <row r="13" spans="1:10" ht="29" x14ac:dyDescent="0.35">
      <c r="A13" s="62">
        <v>10</v>
      </c>
      <c r="B13" s="19" t="s">
        <v>117</v>
      </c>
      <c r="C13" s="23" t="s">
        <v>1</v>
      </c>
      <c r="D13" s="69"/>
      <c r="E13" s="63"/>
      <c r="F13" s="63"/>
    </row>
    <row r="14" spans="1:10" ht="29" x14ac:dyDescent="0.35">
      <c r="A14" s="62">
        <v>11</v>
      </c>
      <c r="B14" s="19" t="s">
        <v>118</v>
      </c>
      <c r="C14" s="23" t="s">
        <v>2</v>
      </c>
      <c r="D14" s="69"/>
      <c r="E14" s="63"/>
      <c r="F14" s="63"/>
    </row>
    <row r="15" spans="1:10" ht="29" x14ac:dyDescent="0.35">
      <c r="A15" s="62">
        <v>12</v>
      </c>
      <c r="B15" s="18" t="s">
        <v>119</v>
      </c>
      <c r="C15" s="23" t="s">
        <v>1</v>
      </c>
      <c r="D15" s="65"/>
      <c r="E15" s="63"/>
      <c r="F15" s="63"/>
    </row>
    <row r="16" spans="1:10" hidden="1" x14ac:dyDescent="0.35">
      <c r="A16" s="62">
        <v>13</v>
      </c>
      <c r="B16" s="19"/>
      <c r="C16" s="23"/>
      <c r="D16" s="65"/>
      <c r="E16" s="63"/>
      <c r="F16" s="63"/>
    </row>
    <row r="17" spans="1:6" hidden="1" x14ac:dyDescent="0.35">
      <c r="A17" s="62">
        <v>14</v>
      </c>
      <c r="B17" s="19"/>
      <c r="C17" s="23"/>
      <c r="D17" s="66"/>
      <c r="E17" s="63"/>
      <c r="F17" s="63"/>
    </row>
    <row r="18" spans="1:6" hidden="1" x14ac:dyDescent="0.35">
      <c r="A18" s="62">
        <v>15</v>
      </c>
      <c r="B18" s="39"/>
      <c r="C18" s="23"/>
      <c r="D18" s="66"/>
      <c r="E18" s="63"/>
      <c r="F18" s="63"/>
    </row>
    <row r="19" spans="1:6" hidden="1" x14ac:dyDescent="0.35">
      <c r="A19" s="62">
        <v>16</v>
      </c>
      <c r="B19" s="17"/>
      <c r="C19" s="23"/>
      <c r="D19" s="66"/>
      <c r="E19" s="63"/>
      <c r="F19" s="63"/>
    </row>
    <row r="20" spans="1:6" ht="16.5" hidden="1" customHeight="1" x14ac:dyDescent="0.35">
      <c r="A20" s="62">
        <v>17</v>
      </c>
      <c r="B20" s="19"/>
      <c r="C20" s="23"/>
      <c r="D20" s="66"/>
      <c r="E20" s="63"/>
      <c r="F20" s="63"/>
    </row>
    <row r="21" spans="1:6" hidden="1" x14ac:dyDescent="0.35">
      <c r="A21" s="62">
        <v>18</v>
      </c>
      <c r="B21" s="19"/>
      <c r="C21" s="23"/>
      <c r="D21" s="66"/>
      <c r="E21" s="63"/>
      <c r="F21" s="63"/>
    </row>
    <row r="22" spans="1:6" hidden="1" x14ac:dyDescent="0.35">
      <c r="A22" s="62">
        <v>19</v>
      </c>
      <c r="B22" s="19"/>
      <c r="C22" s="23"/>
      <c r="D22" s="66"/>
      <c r="E22" s="63"/>
      <c r="F22" s="63"/>
    </row>
    <row r="23" spans="1:6" ht="63" hidden="1" customHeight="1" x14ac:dyDescent="0.35">
      <c r="A23" s="62">
        <v>20</v>
      </c>
      <c r="B23" s="19"/>
      <c r="C23" s="23"/>
      <c r="D23" s="66"/>
      <c r="E23" s="63"/>
      <c r="F23" s="63"/>
    </row>
    <row r="24" spans="1:6" ht="34.5" hidden="1" customHeight="1" x14ac:dyDescent="0.35">
      <c r="A24" s="62">
        <v>21</v>
      </c>
      <c r="B24" s="19"/>
      <c r="C24" s="23"/>
      <c r="D24" s="66"/>
      <c r="E24" s="63"/>
      <c r="F24" s="63"/>
    </row>
    <row r="25" spans="1:6" hidden="1" x14ac:dyDescent="0.35">
      <c r="A25" s="62">
        <v>22</v>
      </c>
      <c r="B25" s="18"/>
      <c r="C25" s="23"/>
      <c r="D25" s="66"/>
      <c r="E25" s="63"/>
      <c r="F25" s="63"/>
    </row>
    <row r="26" spans="1:6" ht="24" hidden="1" customHeight="1" x14ac:dyDescent="0.35">
      <c r="A26" s="62">
        <v>23</v>
      </c>
      <c r="B26" s="18"/>
      <c r="C26" s="23"/>
      <c r="D26" s="66"/>
      <c r="E26" s="63"/>
      <c r="F26" s="63"/>
    </row>
    <row r="27" spans="1:6" hidden="1" x14ac:dyDescent="0.35">
      <c r="A27" s="62">
        <v>24</v>
      </c>
      <c r="B27" s="18"/>
      <c r="C27" s="23"/>
      <c r="D27" s="66"/>
      <c r="E27" s="63"/>
      <c r="F27" s="63"/>
    </row>
    <row r="28" spans="1:6" hidden="1" x14ac:dyDescent="0.35">
      <c r="A28" s="62">
        <v>25</v>
      </c>
      <c r="B28" s="18"/>
      <c r="C28" s="23"/>
      <c r="D28" s="66"/>
      <c r="E28" s="63"/>
      <c r="F28" s="63"/>
    </row>
    <row r="29" spans="1:6" hidden="1" x14ac:dyDescent="0.35">
      <c r="A29" s="62">
        <v>26</v>
      </c>
      <c r="B29" s="18"/>
      <c r="C29" s="23"/>
      <c r="D29" s="66"/>
      <c r="E29" s="63"/>
      <c r="F29" s="63"/>
    </row>
    <row r="30" spans="1:6" hidden="1" x14ac:dyDescent="0.35">
      <c r="A30" s="62">
        <v>27</v>
      </c>
      <c r="B30" s="18"/>
      <c r="C30" s="23"/>
      <c r="D30" s="66"/>
      <c r="E30" s="63"/>
      <c r="F30" s="63"/>
    </row>
    <row r="31" spans="1:6" ht="87.65" hidden="1" customHeight="1" x14ac:dyDescent="0.35">
      <c r="A31" s="62">
        <v>28</v>
      </c>
      <c r="B31" s="19"/>
      <c r="C31" s="23"/>
      <c r="D31" s="66"/>
      <c r="E31" s="63"/>
      <c r="F31" s="63"/>
    </row>
    <row r="32" spans="1:6" ht="30" hidden="1" customHeight="1" x14ac:dyDescent="0.35">
      <c r="A32" s="62">
        <v>29</v>
      </c>
      <c r="B32" s="18"/>
      <c r="C32" s="23"/>
      <c r="D32" s="66"/>
      <c r="E32" s="63"/>
      <c r="F32" s="63"/>
    </row>
    <row r="33" spans="1:3" ht="15" thickBot="1" x14ac:dyDescent="0.4">
      <c r="A33" s="33"/>
    </row>
    <row r="34" spans="1:3" hidden="1" x14ac:dyDescent="0.35">
      <c r="A34" s="33"/>
      <c r="B34" s="20" t="s">
        <v>1</v>
      </c>
      <c r="C34" s="49">
        <f>COUNTIF(C4:C32,"Yes")</f>
        <v>11</v>
      </c>
    </row>
    <row r="35" spans="1:3" hidden="1" x14ac:dyDescent="0.35">
      <c r="A35" s="33"/>
      <c r="B35" s="21" t="s">
        <v>0</v>
      </c>
      <c r="C35" s="48">
        <f>COUNTIF(C4:C32,"No")</f>
        <v>0</v>
      </c>
    </row>
    <row r="36" spans="1:3" ht="15" hidden="1" thickBot="1" x14ac:dyDescent="0.4">
      <c r="B36" s="22" t="s">
        <v>2</v>
      </c>
      <c r="C36" s="50">
        <f>COUNTIF(C4:C32,"N/A")</f>
        <v>1</v>
      </c>
    </row>
    <row r="37" spans="1:3" ht="15" hidden="1" thickBot="1" x14ac:dyDescent="0.4"/>
    <row r="38" spans="1:3" ht="15" hidden="1" thickBot="1" x14ac:dyDescent="0.4">
      <c r="B38" s="29" t="s">
        <v>20</v>
      </c>
      <c r="C38" s="30">
        <f>C34+C35</f>
        <v>11</v>
      </c>
    </row>
    <row r="39" spans="1:3" ht="15" hidden="1" thickBot="1" x14ac:dyDescent="0.4"/>
    <row r="40" spans="1:3" ht="42.5" thickBot="1" x14ac:dyDescent="0.4">
      <c r="B40" s="36" t="s">
        <v>120</v>
      </c>
      <c r="C40" s="40">
        <f>C34/C38*100</f>
        <v>100</v>
      </c>
    </row>
  </sheetData>
  <mergeCells count="1">
    <mergeCell ref="A1:J1"/>
  </mergeCells>
  <conditionalFormatting sqref="C40">
    <cfRule type="cellIs" dxfId="29" priority="1" operator="between">
      <formula>95</formula>
      <formula>100</formula>
    </cfRule>
    <cfRule type="cellIs" dxfId="28" priority="2" operator="between">
      <formula>80</formula>
      <formula>94</formula>
    </cfRule>
    <cfRule type="cellIs" dxfId="27" priority="3" operator="lessThanOrEqual">
      <formula>79</formula>
    </cfRule>
  </conditionalFormatting>
  <pageMargins left="0.7" right="0.7" top="0.75" bottom="0.75" header="0.3" footer="0.3"/>
  <pageSetup paperSize="9" scale="71"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Validations!$A$6:$A$7</xm:f>
          </x14:formula1>
          <xm:sqref>C18:C32</xm:sqref>
        </x14:dataValidation>
        <x14:dataValidation type="list" allowBlank="1" showInputMessage="1" showErrorMessage="1" xr:uid="{00000000-0002-0000-0600-000001000000}">
          <x14:formula1>
            <xm:f>Validations!$A$6:$A$8</xm:f>
          </x14:formula1>
          <xm:sqref>C4:C17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CEA01-A064-4308-AACD-5E9298529010}">
  <dimension ref="A1:J17"/>
  <sheetViews>
    <sheetView zoomScaleNormal="100" workbookViewId="0">
      <selection activeCell="D9" sqref="D9"/>
    </sheetView>
  </sheetViews>
  <sheetFormatPr defaultRowHeight="14.5" x14ac:dyDescent="0.35"/>
  <cols>
    <col min="2" max="2" width="40.7265625" customWidth="1"/>
    <col min="3" max="3" width="11.1796875" style="25" customWidth="1"/>
    <col min="4" max="5" width="50.7265625" customWidth="1"/>
    <col min="6" max="6" width="21.81640625" customWidth="1"/>
  </cols>
  <sheetData>
    <row r="1" spans="1:10" ht="15.5" x14ac:dyDescent="0.35">
      <c r="A1" s="125" t="s">
        <v>224</v>
      </c>
      <c r="B1" s="125"/>
      <c r="C1" s="125"/>
      <c r="D1" s="125"/>
      <c r="E1" s="125"/>
      <c r="F1" s="125"/>
      <c r="G1" s="125"/>
      <c r="H1" s="125"/>
      <c r="I1" s="125"/>
      <c r="J1" s="125"/>
    </row>
    <row r="2" spans="1:10" x14ac:dyDescent="0.35">
      <c r="A2" s="1"/>
      <c r="B2" s="1"/>
      <c r="D2" s="1"/>
      <c r="E2" s="1"/>
      <c r="F2" s="1"/>
      <c r="G2" s="1"/>
      <c r="H2" s="1"/>
      <c r="I2" s="1"/>
      <c r="J2" s="1"/>
    </row>
    <row r="3" spans="1:10" ht="42" customHeight="1" x14ac:dyDescent="0.35">
      <c r="A3" s="62" t="s">
        <v>19</v>
      </c>
      <c r="B3" s="61" t="s">
        <v>4</v>
      </c>
      <c r="C3" s="61" t="s">
        <v>12</v>
      </c>
      <c r="D3" s="61" t="s">
        <v>3</v>
      </c>
      <c r="E3" s="62" t="s">
        <v>276</v>
      </c>
      <c r="F3" s="62" t="s">
        <v>277</v>
      </c>
    </row>
    <row r="4" spans="1:10" ht="58" x14ac:dyDescent="0.35">
      <c r="A4" s="62">
        <v>1</v>
      </c>
      <c r="B4" s="18" t="s">
        <v>255</v>
      </c>
      <c r="C4" s="24" t="s">
        <v>1</v>
      </c>
      <c r="D4" s="65"/>
      <c r="E4" s="63"/>
      <c r="F4" s="63"/>
    </row>
    <row r="5" spans="1:10" ht="43.5" x14ac:dyDescent="0.35">
      <c r="A5" s="62">
        <v>2</v>
      </c>
      <c r="B5" s="19" t="s">
        <v>256</v>
      </c>
      <c r="C5" s="24" t="s">
        <v>1</v>
      </c>
      <c r="D5" s="65"/>
      <c r="E5" s="63"/>
      <c r="F5" s="63"/>
    </row>
    <row r="6" spans="1:10" ht="29" x14ac:dyDescent="0.35">
      <c r="A6" s="62">
        <v>3</v>
      </c>
      <c r="B6" s="19" t="s">
        <v>193</v>
      </c>
      <c r="C6" s="24" t="s">
        <v>1</v>
      </c>
      <c r="D6" s="65"/>
      <c r="E6" s="63"/>
      <c r="F6" s="63"/>
    </row>
    <row r="7" spans="1:10" ht="43.5" x14ac:dyDescent="0.35">
      <c r="A7" s="62">
        <v>4</v>
      </c>
      <c r="B7" s="19" t="s">
        <v>257</v>
      </c>
      <c r="C7" s="24" t="s">
        <v>1</v>
      </c>
      <c r="D7" s="65"/>
      <c r="E7" s="63"/>
      <c r="F7" s="63"/>
    </row>
    <row r="8" spans="1:10" ht="29" x14ac:dyDescent="0.35">
      <c r="A8" s="62">
        <v>5</v>
      </c>
      <c r="B8" s="19" t="s">
        <v>194</v>
      </c>
      <c r="C8" s="24" t="s">
        <v>1</v>
      </c>
      <c r="D8" s="66" t="s">
        <v>297</v>
      </c>
      <c r="E8" s="63"/>
      <c r="F8" s="63"/>
    </row>
    <row r="9" spans="1:10" ht="29" x14ac:dyDescent="0.35">
      <c r="A9" s="62">
        <v>6</v>
      </c>
      <c r="B9" s="18" t="s">
        <v>289</v>
      </c>
      <c r="C9" s="23" t="s">
        <v>2</v>
      </c>
      <c r="D9" s="66"/>
      <c r="E9" s="63"/>
      <c r="F9" s="63"/>
    </row>
    <row r="10" spans="1:10" ht="13.5" customHeight="1" x14ac:dyDescent="0.35"/>
    <row r="11" spans="1:10" hidden="1" x14ac:dyDescent="0.35">
      <c r="B11" s="20" t="s">
        <v>1</v>
      </c>
      <c r="C11" s="26">
        <f>COUNTIF(C4:C9,"Yes")</f>
        <v>5</v>
      </c>
    </row>
    <row r="12" spans="1:10" hidden="1" x14ac:dyDescent="0.35">
      <c r="B12" s="21" t="s">
        <v>0</v>
      </c>
      <c r="C12" s="27">
        <f>COUNTIF(C4:C9,"No")</f>
        <v>0</v>
      </c>
    </row>
    <row r="13" spans="1:10" ht="15" hidden="1" thickBot="1" x14ac:dyDescent="0.4">
      <c r="B13" s="22" t="s">
        <v>2</v>
      </c>
      <c r="C13" s="28">
        <f>COUNTIF(C4:C9,"N/A")</f>
        <v>1</v>
      </c>
    </row>
    <row r="14" spans="1:10" ht="15" hidden="1" thickBot="1" x14ac:dyDescent="0.4"/>
    <row r="15" spans="1:10" ht="15" hidden="1" thickBot="1" x14ac:dyDescent="0.4">
      <c r="B15" s="29" t="s">
        <v>20</v>
      </c>
      <c r="C15" s="30">
        <f>C11+C12</f>
        <v>5</v>
      </c>
    </row>
    <row r="16" spans="1:10" ht="8.65" customHeight="1" thickBot="1" x14ac:dyDescent="0.4"/>
    <row r="17" spans="2:3" ht="42.5" thickBot="1" x14ac:dyDescent="0.4">
      <c r="B17" s="36" t="s">
        <v>195</v>
      </c>
      <c r="C17" s="40">
        <f>C11/C15*100</f>
        <v>100</v>
      </c>
    </row>
  </sheetData>
  <mergeCells count="1">
    <mergeCell ref="A1:J1"/>
  </mergeCells>
  <conditionalFormatting sqref="C17">
    <cfRule type="cellIs" dxfId="26" priority="1" operator="between">
      <formula>95</formula>
      <formula>100</formula>
    </cfRule>
    <cfRule type="cellIs" dxfId="25" priority="2" operator="between">
      <formula>80</formula>
      <formula>94</formula>
    </cfRule>
    <cfRule type="cellIs" dxfId="24" priority="3" operator="lessThanOrEqual">
      <formula>79</formula>
    </cfRule>
  </conditionalFormatting>
  <pageMargins left="0.23622047244094491" right="0.23622047244094491" top="0.35433070866141736" bottom="0.35433070866141736" header="0" footer="0"/>
  <pageSetup paperSize="9" scale="77"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AC3098D-6741-42BA-ACE5-FEB7B4D453F1}">
          <x14:formula1>
            <xm:f>Validations!$A$6:$A$8</xm:f>
          </x14:formula1>
          <xm:sqref>C4:C9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3">
    <pageSetUpPr fitToPage="1"/>
  </sheetPr>
  <dimension ref="A1:J30"/>
  <sheetViews>
    <sheetView topLeftCell="A11" zoomScaleNormal="100" workbookViewId="0">
      <selection activeCell="C11" sqref="C11"/>
    </sheetView>
  </sheetViews>
  <sheetFormatPr defaultRowHeight="14.5" x14ac:dyDescent="0.35"/>
  <cols>
    <col min="2" max="2" width="40.7265625" customWidth="1"/>
    <col min="3" max="3" width="11.1796875" style="25" customWidth="1"/>
    <col min="4" max="5" width="50.7265625" customWidth="1"/>
    <col min="6" max="6" width="21.81640625" customWidth="1"/>
    <col min="7" max="7" width="2.1796875" customWidth="1"/>
    <col min="8" max="10" width="8.7265625" hidden="1" customWidth="1"/>
  </cols>
  <sheetData>
    <row r="1" spans="1:10" s="31" customFormat="1" ht="15.5" x14ac:dyDescent="0.35">
      <c r="A1" s="125" t="s">
        <v>225</v>
      </c>
      <c r="B1" s="125"/>
      <c r="C1" s="125"/>
      <c r="D1" s="125"/>
      <c r="E1" s="125"/>
      <c r="F1" s="125"/>
      <c r="G1" s="125"/>
      <c r="H1" s="125"/>
      <c r="I1" s="125"/>
      <c r="J1" s="125"/>
    </row>
    <row r="2" spans="1:10" x14ac:dyDescent="0.35">
      <c r="A2" s="1"/>
      <c r="B2" s="1"/>
      <c r="D2" s="1"/>
      <c r="E2" s="1"/>
      <c r="F2" s="1"/>
      <c r="G2" s="1"/>
      <c r="H2" s="1"/>
      <c r="I2" s="1"/>
      <c r="J2" s="1"/>
    </row>
    <row r="3" spans="1:10" ht="42" customHeight="1" x14ac:dyDescent="0.35">
      <c r="A3" s="62" t="s">
        <v>19</v>
      </c>
      <c r="B3" s="61" t="s">
        <v>4</v>
      </c>
      <c r="C3" s="61" t="s">
        <v>12</v>
      </c>
      <c r="D3" s="61" t="s">
        <v>3</v>
      </c>
      <c r="E3" s="62" t="s">
        <v>276</v>
      </c>
      <c r="F3" s="62" t="s">
        <v>277</v>
      </c>
    </row>
    <row r="4" spans="1:10" ht="29" x14ac:dyDescent="0.35">
      <c r="A4" s="62">
        <v>1</v>
      </c>
      <c r="B4" s="19" t="s">
        <v>122</v>
      </c>
      <c r="C4" s="23" t="s">
        <v>1</v>
      </c>
      <c r="D4" s="65"/>
      <c r="E4" s="63"/>
      <c r="F4" s="63"/>
    </row>
    <row r="5" spans="1:10" x14ac:dyDescent="0.35">
      <c r="A5" s="62">
        <v>2</v>
      </c>
      <c r="B5" s="18" t="s">
        <v>123</v>
      </c>
      <c r="C5" s="23" t="s">
        <v>1</v>
      </c>
      <c r="D5" s="65"/>
      <c r="E5" s="63"/>
      <c r="F5" s="63"/>
    </row>
    <row r="6" spans="1:10" ht="43.5" x14ac:dyDescent="0.35">
      <c r="A6" s="62">
        <v>3</v>
      </c>
      <c r="B6" s="19" t="s">
        <v>124</v>
      </c>
      <c r="C6" s="23" t="s">
        <v>1</v>
      </c>
      <c r="D6" s="66"/>
      <c r="E6" s="63"/>
      <c r="F6" s="63"/>
    </row>
    <row r="7" spans="1:10" ht="29" x14ac:dyDescent="0.35">
      <c r="A7" s="62">
        <v>4</v>
      </c>
      <c r="B7" s="19" t="s">
        <v>125</v>
      </c>
      <c r="C7" s="23" t="s">
        <v>1</v>
      </c>
      <c r="D7" s="66"/>
      <c r="E7" s="63"/>
      <c r="F7" s="63"/>
    </row>
    <row r="8" spans="1:10" ht="29" x14ac:dyDescent="0.35">
      <c r="A8" s="62">
        <v>5</v>
      </c>
      <c r="B8" s="19" t="s">
        <v>126</v>
      </c>
      <c r="C8" s="23" t="s">
        <v>1</v>
      </c>
      <c r="D8" s="66"/>
      <c r="E8" s="63"/>
      <c r="F8" s="63"/>
    </row>
    <row r="9" spans="1:10" ht="29" x14ac:dyDescent="0.35">
      <c r="A9" s="62">
        <v>6</v>
      </c>
      <c r="B9" s="19" t="s">
        <v>127</v>
      </c>
      <c r="C9" s="23" t="s">
        <v>1</v>
      </c>
      <c r="D9" s="65"/>
      <c r="E9" s="63"/>
      <c r="F9" s="63"/>
    </row>
    <row r="10" spans="1:10" ht="29" x14ac:dyDescent="0.35">
      <c r="A10" s="62">
        <v>7</v>
      </c>
      <c r="B10" s="18" t="s">
        <v>128</v>
      </c>
      <c r="C10" s="23" t="s">
        <v>1</v>
      </c>
      <c r="D10" s="65"/>
      <c r="E10" s="63"/>
      <c r="F10" s="63"/>
    </row>
    <row r="11" spans="1:10" ht="29" x14ac:dyDescent="0.35">
      <c r="A11" s="62">
        <v>8</v>
      </c>
      <c r="B11" s="18" t="s">
        <v>258</v>
      </c>
      <c r="C11" s="23" t="s">
        <v>0</v>
      </c>
      <c r="D11" s="66"/>
      <c r="E11" s="63"/>
      <c r="F11" s="63"/>
    </row>
    <row r="12" spans="1:10" ht="29" x14ac:dyDescent="0.35">
      <c r="A12" s="62">
        <v>9</v>
      </c>
      <c r="B12" s="18" t="s">
        <v>129</v>
      </c>
      <c r="C12" s="23" t="s">
        <v>1</v>
      </c>
      <c r="D12" s="66"/>
      <c r="E12" s="63"/>
      <c r="F12" s="63"/>
    </row>
    <row r="13" spans="1:10" ht="29" x14ac:dyDescent="0.35">
      <c r="A13" s="62">
        <v>10</v>
      </c>
      <c r="B13" s="19" t="s">
        <v>130</v>
      </c>
      <c r="C13" s="23" t="s">
        <v>0</v>
      </c>
      <c r="D13" s="66"/>
      <c r="E13" s="63"/>
      <c r="F13" s="63"/>
    </row>
    <row r="14" spans="1:10" ht="29" x14ac:dyDescent="0.35">
      <c r="A14" s="62">
        <v>11</v>
      </c>
      <c r="B14" s="19" t="s">
        <v>131</v>
      </c>
      <c r="C14" s="23" t="s">
        <v>1</v>
      </c>
      <c r="D14" s="66"/>
      <c r="E14" s="63"/>
      <c r="F14" s="63"/>
    </row>
    <row r="15" spans="1:10" ht="29" x14ac:dyDescent="0.35">
      <c r="A15" s="62">
        <v>12</v>
      </c>
      <c r="B15" s="19" t="s">
        <v>132</v>
      </c>
      <c r="C15" s="23" t="s">
        <v>1</v>
      </c>
      <c r="D15" s="66"/>
      <c r="E15" s="63"/>
      <c r="F15" s="63"/>
    </row>
    <row r="16" spans="1:10" ht="43.5" x14ac:dyDescent="0.35">
      <c r="A16" s="62">
        <v>13</v>
      </c>
      <c r="B16" s="18" t="s">
        <v>133</v>
      </c>
      <c r="C16" s="23" t="s">
        <v>1</v>
      </c>
      <c r="D16" s="66"/>
      <c r="E16" s="63"/>
      <c r="F16" s="63"/>
    </row>
    <row r="17" spans="1:6" ht="43.5" x14ac:dyDescent="0.35">
      <c r="A17" s="62">
        <v>14</v>
      </c>
      <c r="B17" s="18" t="s">
        <v>134</v>
      </c>
      <c r="C17" s="23" t="s">
        <v>1</v>
      </c>
      <c r="D17" s="66"/>
      <c r="E17" s="63"/>
      <c r="F17" s="63"/>
    </row>
    <row r="18" spans="1:6" ht="29" x14ac:dyDescent="0.35">
      <c r="A18" s="62">
        <v>15</v>
      </c>
      <c r="B18" s="18" t="s">
        <v>29</v>
      </c>
      <c r="C18" s="23" t="s">
        <v>1</v>
      </c>
      <c r="D18" s="66"/>
      <c r="E18" s="63"/>
      <c r="F18" s="63"/>
    </row>
    <row r="19" spans="1:6" ht="29" x14ac:dyDescent="0.35">
      <c r="A19" s="62">
        <v>16</v>
      </c>
      <c r="B19" s="18" t="s">
        <v>234</v>
      </c>
      <c r="C19" s="23" t="s">
        <v>1</v>
      </c>
      <c r="D19" s="66"/>
      <c r="E19" s="63"/>
      <c r="F19" s="63"/>
    </row>
    <row r="20" spans="1:6" hidden="1" x14ac:dyDescent="0.35">
      <c r="A20" s="62">
        <v>18</v>
      </c>
      <c r="B20" s="19"/>
      <c r="C20" s="23"/>
      <c r="D20" s="66"/>
      <c r="E20" s="63"/>
      <c r="F20" s="63"/>
    </row>
    <row r="21" spans="1:6" ht="78" hidden="1" customHeight="1" x14ac:dyDescent="0.35">
      <c r="A21" s="62">
        <v>19</v>
      </c>
      <c r="B21" s="18"/>
      <c r="C21" s="23"/>
      <c r="D21" s="66"/>
      <c r="E21" s="63"/>
      <c r="F21" s="63"/>
    </row>
    <row r="22" spans="1:6" ht="15" thickBot="1" x14ac:dyDescent="0.4">
      <c r="A22" s="33">
        <v>14</v>
      </c>
      <c r="B22" s="3"/>
      <c r="C22" s="11"/>
    </row>
    <row r="23" spans="1:6" ht="14.5" hidden="1" customHeight="1" x14ac:dyDescent="0.35">
      <c r="A23" s="3"/>
      <c r="B23" s="20" t="s">
        <v>1</v>
      </c>
      <c r="C23" s="26">
        <f>COUNTIF(C4:C21,"Yes")</f>
        <v>14</v>
      </c>
    </row>
    <row r="24" spans="1:6" hidden="1" x14ac:dyDescent="0.35">
      <c r="A24" s="3"/>
      <c r="B24" s="21" t="s">
        <v>0</v>
      </c>
      <c r="C24" s="27">
        <f>COUNTIF(C4:C21,"No")</f>
        <v>2</v>
      </c>
    </row>
    <row r="25" spans="1:6" ht="15" hidden="1" thickBot="1" x14ac:dyDescent="0.4">
      <c r="A25" s="3"/>
      <c r="B25" s="22" t="s">
        <v>2</v>
      </c>
      <c r="C25" s="28">
        <f>COUNTIF(C4:C21,"N/A")</f>
        <v>0</v>
      </c>
    </row>
    <row r="26" spans="1:6" ht="15" hidden="1" thickBot="1" x14ac:dyDescent="0.4">
      <c r="A26" s="3"/>
    </row>
    <row r="27" spans="1:6" ht="15" hidden="1" thickBot="1" x14ac:dyDescent="0.4">
      <c r="A27" s="3"/>
      <c r="B27" s="29" t="s">
        <v>20</v>
      </c>
      <c r="C27" s="30">
        <f>C23+C24</f>
        <v>16</v>
      </c>
    </row>
    <row r="28" spans="1:6" ht="15" hidden="1" thickBot="1" x14ac:dyDescent="0.4">
      <c r="A28" s="3"/>
    </row>
    <row r="29" spans="1:6" ht="42.5" thickBot="1" x14ac:dyDescent="0.4">
      <c r="A29" s="3"/>
      <c r="B29" s="36" t="s">
        <v>121</v>
      </c>
      <c r="C29" s="40">
        <f>C23/C27*100</f>
        <v>87.5</v>
      </c>
    </row>
    <row r="30" spans="1:6" x14ac:dyDescent="0.35">
      <c r="A30" s="3"/>
    </row>
  </sheetData>
  <mergeCells count="1">
    <mergeCell ref="A1:J1"/>
  </mergeCells>
  <conditionalFormatting sqref="C29">
    <cfRule type="cellIs" dxfId="23" priority="1" operator="between">
      <formula>95</formula>
      <formula>100</formula>
    </cfRule>
    <cfRule type="cellIs" dxfId="22" priority="2" operator="between">
      <formula>80</formula>
      <formula>94</formula>
    </cfRule>
    <cfRule type="cellIs" dxfId="21" priority="3" operator="lessThanOrEqual">
      <formula>79</formula>
    </cfRule>
  </conditionalFormatting>
  <pageMargins left="0.7" right="0.7" top="0.75" bottom="0.75" header="0.3" footer="0.3"/>
  <pageSetup paperSize="9" scale="70"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Validations!$A$6:$A$8</xm:f>
          </x14:formula1>
          <xm:sqref>C4:C21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4">
    <pageSetUpPr fitToPage="1"/>
  </sheetPr>
  <dimension ref="A1:J45"/>
  <sheetViews>
    <sheetView topLeftCell="A27" zoomScaleNormal="100" workbookViewId="0">
      <selection activeCell="D44" sqref="D44"/>
    </sheetView>
  </sheetViews>
  <sheetFormatPr defaultRowHeight="14.5" x14ac:dyDescent="0.35"/>
  <cols>
    <col min="2" max="2" width="40.7265625" customWidth="1"/>
    <col min="3" max="3" width="11.1796875" style="25" customWidth="1"/>
    <col min="4" max="5" width="50.7265625" customWidth="1"/>
    <col min="6" max="6" width="21.81640625" customWidth="1"/>
    <col min="7" max="7" width="1.26953125" customWidth="1"/>
    <col min="8" max="10" width="8.7265625" hidden="1" customWidth="1"/>
  </cols>
  <sheetData>
    <row r="1" spans="1:10" ht="15.5" x14ac:dyDescent="0.35">
      <c r="A1" s="125" t="s">
        <v>226</v>
      </c>
      <c r="B1" s="125"/>
      <c r="C1" s="125"/>
      <c r="D1" s="125"/>
      <c r="E1" s="125"/>
      <c r="F1" s="125"/>
      <c r="G1" s="125"/>
      <c r="H1" s="125"/>
      <c r="I1" s="125"/>
      <c r="J1" s="125"/>
    </row>
    <row r="2" spans="1:10" x14ac:dyDescent="0.35">
      <c r="A2" s="1"/>
      <c r="B2" s="1"/>
      <c r="D2" s="1"/>
      <c r="E2" s="1"/>
      <c r="F2" s="1"/>
      <c r="G2" s="1"/>
      <c r="H2" s="1"/>
      <c r="I2" s="1"/>
      <c r="J2" s="1"/>
    </row>
    <row r="3" spans="1:10" ht="42" customHeight="1" x14ac:dyDescent="0.35">
      <c r="A3" s="62" t="s">
        <v>19</v>
      </c>
      <c r="B3" s="61" t="s">
        <v>4</v>
      </c>
      <c r="C3" s="61" t="s">
        <v>12</v>
      </c>
      <c r="D3" s="61" t="s">
        <v>3</v>
      </c>
      <c r="E3" s="62" t="s">
        <v>276</v>
      </c>
      <c r="F3" s="62" t="s">
        <v>277</v>
      </c>
    </row>
    <row r="4" spans="1:10" ht="29" x14ac:dyDescent="0.35">
      <c r="A4" s="62">
        <v>1</v>
      </c>
      <c r="B4" s="19" t="s">
        <v>135</v>
      </c>
      <c r="C4" s="23" t="s">
        <v>1</v>
      </c>
      <c r="D4" s="65"/>
      <c r="E4" s="63"/>
      <c r="F4" s="63"/>
    </row>
    <row r="5" spans="1:10" ht="58" x14ac:dyDescent="0.35">
      <c r="A5" s="62">
        <v>2</v>
      </c>
      <c r="B5" s="19" t="s">
        <v>259</v>
      </c>
      <c r="C5" s="23" t="s">
        <v>1</v>
      </c>
      <c r="D5" s="65"/>
      <c r="E5" s="63"/>
      <c r="F5" s="63"/>
    </row>
    <row r="6" spans="1:10" ht="43.5" x14ac:dyDescent="0.35">
      <c r="A6" s="62">
        <v>3</v>
      </c>
      <c r="B6" s="19" t="s">
        <v>260</v>
      </c>
      <c r="C6" s="23" t="s">
        <v>1</v>
      </c>
      <c r="D6" s="65"/>
      <c r="E6" s="63"/>
      <c r="F6" s="63"/>
    </row>
    <row r="7" spans="1:10" ht="29" x14ac:dyDescent="0.35">
      <c r="A7" s="62">
        <v>4</v>
      </c>
      <c r="B7" s="19" t="s">
        <v>136</v>
      </c>
      <c r="C7" s="23" t="s">
        <v>1</v>
      </c>
      <c r="D7" s="65"/>
      <c r="E7" s="63"/>
      <c r="F7" s="63"/>
    </row>
    <row r="8" spans="1:10" ht="29" x14ac:dyDescent="0.35">
      <c r="A8" s="62">
        <v>5</v>
      </c>
      <c r="B8" s="19" t="s">
        <v>261</v>
      </c>
      <c r="C8" s="23" t="s">
        <v>1</v>
      </c>
      <c r="D8" s="65"/>
      <c r="E8" s="63"/>
      <c r="F8" s="63"/>
    </row>
    <row r="9" spans="1:10" ht="29" x14ac:dyDescent="0.35">
      <c r="A9" s="62">
        <v>6</v>
      </c>
      <c r="B9" s="19" t="s">
        <v>262</v>
      </c>
      <c r="C9" s="23" t="s">
        <v>1</v>
      </c>
      <c r="D9" s="65"/>
      <c r="E9" s="63"/>
      <c r="F9" s="63"/>
    </row>
    <row r="10" spans="1:10" ht="29" x14ac:dyDescent="0.35">
      <c r="A10" s="62">
        <v>7</v>
      </c>
      <c r="B10" s="19" t="s">
        <v>137</v>
      </c>
      <c r="C10" s="23" t="s">
        <v>1</v>
      </c>
      <c r="D10" s="65"/>
      <c r="E10" s="63"/>
      <c r="F10" s="63"/>
    </row>
    <row r="11" spans="1:10" ht="43.5" x14ac:dyDescent="0.35">
      <c r="A11" s="62">
        <v>8</v>
      </c>
      <c r="B11" s="19" t="s">
        <v>138</v>
      </c>
      <c r="C11" s="23" t="s">
        <v>1</v>
      </c>
      <c r="D11" s="65"/>
      <c r="E11" s="63"/>
      <c r="F11" s="63"/>
    </row>
    <row r="12" spans="1:10" ht="43.5" x14ac:dyDescent="0.35">
      <c r="A12" s="62">
        <v>9</v>
      </c>
      <c r="B12" s="19" t="s">
        <v>263</v>
      </c>
      <c r="C12" s="23" t="s">
        <v>1</v>
      </c>
      <c r="D12" s="66"/>
      <c r="E12" s="63"/>
      <c r="F12" s="63"/>
    </row>
    <row r="13" spans="1:10" ht="58" x14ac:dyDescent="0.35">
      <c r="A13" s="62">
        <v>10</v>
      </c>
      <c r="B13" s="19" t="s">
        <v>139</v>
      </c>
      <c r="C13" s="23" t="s">
        <v>1</v>
      </c>
      <c r="D13" s="70"/>
      <c r="E13" s="63"/>
      <c r="F13" s="63"/>
    </row>
    <row r="14" spans="1:10" ht="43.5" x14ac:dyDescent="0.35">
      <c r="A14" s="62">
        <v>11</v>
      </c>
      <c r="B14" s="19" t="s">
        <v>140</v>
      </c>
      <c r="C14" s="23" t="s">
        <v>1</v>
      </c>
      <c r="D14" s="70"/>
      <c r="E14" s="63"/>
      <c r="F14" s="63"/>
    </row>
    <row r="15" spans="1:10" ht="29" x14ac:dyDescent="0.35">
      <c r="A15" s="62">
        <v>12</v>
      </c>
      <c r="B15" s="19" t="s">
        <v>141</v>
      </c>
      <c r="C15" s="23" t="s">
        <v>1</v>
      </c>
      <c r="D15" s="65"/>
      <c r="E15" s="63"/>
      <c r="F15" s="63"/>
    </row>
    <row r="16" spans="1:10" x14ac:dyDescent="0.35">
      <c r="A16" s="62">
        <v>13</v>
      </c>
      <c r="B16" s="19" t="s">
        <v>142</v>
      </c>
      <c r="C16" s="23" t="s">
        <v>1</v>
      </c>
      <c r="D16" s="65"/>
      <c r="E16" s="63"/>
      <c r="F16" s="63"/>
    </row>
    <row r="17" spans="1:6" ht="29" x14ac:dyDescent="0.35">
      <c r="A17" s="62">
        <v>14</v>
      </c>
      <c r="B17" s="19" t="s">
        <v>143</v>
      </c>
      <c r="C17" s="23" t="s">
        <v>1</v>
      </c>
      <c r="D17" s="66"/>
      <c r="E17" s="63"/>
      <c r="F17" s="63"/>
    </row>
    <row r="18" spans="1:6" ht="58" x14ac:dyDescent="0.35">
      <c r="A18" s="62">
        <v>15</v>
      </c>
      <c r="B18" s="19" t="s">
        <v>264</v>
      </c>
      <c r="C18" s="23" t="s">
        <v>1</v>
      </c>
      <c r="D18" s="66"/>
      <c r="E18" s="63"/>
      <c r="F18" s="63"/>
    </row>
    <row r="19" spans="1:6" ht="43.5" x14ac:dyDescent="0.35">
      <c r="A19" s="62">
        <v>16</v>
      </c>
      <c r="B19" s="19" t="s">
        <v>265</v>
      </c>
      <c r="C19" s="23" t="s">
        <v>1</v>
      </c>
      <c r="D19" s="66"/>
      <c r="E19" s="63"/>
      <c r="F19" s="63"/>
    </row>
    <row r="20" spans="1:6" ht="29" x14ac:dyDescent="0.35">
      <c r="A20" s="62">
        <v>17</v>
      </c>
      <c r="B20" s="19" t="s">
        <v>144</v>
      </c>
      <c r="C20" s="23" t="s">
        <v>1</v>
      </c>
      <c r="D20" s="66"/>
      <c r="E20" s="63"/>
      <c r="F20" s="63"/>
    </row>
    <row r="21" spans="1:6" x14ac:dyDescent="0.35">
      <c r="A21" s="62">
        <v>18</v>
      </c>
      <c r="B21" s="19" t="s">
        <v>145</v>
      </c>
      <c r="C21" s="23" t="s">
        <v>1</v>
      </c>
      <c r="D21" s="66"/>
      <c r="E21" s="63"/>
      <c r="F21" s="63"/>
    </row>
    <row r="22" spans="1:6" ht="29" x14ac:dyDescent="0.35">
      <c r="A22" s="62">
        <v>19</v>
      </c>
      <c r="B22" s="19" t="s">
        <v>146</v>
      </c>
      <c r="C22" s="23" t="s">
        <v>1</v>
      </c>
      <c r="D22" s="66"/>
      <c r="E22" s="63"/>
      <c r="F22" s="63"/>
    </row>
    <row r="23" spans="1:6" ht="29" x14ac:dyDescent="0.35">
      <c r="A23" s="62">
        <v>20</v>
      </c>
      <c r="B23" s="19" t="s">
        <v>147</v>
      </c>
      <c r="C23" s="23" t="s">
        <v>1</v>
      </c>
      <c r="D23" s="66"/>
      <c r="E23" s="63"/>
      <c r="F23" s="63"/>
    </row>
    <row r="24" spans="1:6" ht="29" x14ac:dyDescent="0.35">
      <c r="A24" s="62">
        <v>21</v>
      </c>
      <c r="B24" s="19" t="s">
        <v>148</v>
      </c>
      <c r="C24" s="23" t="s">
        <v>1</v>
      </c>
      <c r="D24" s="66"/>
      <c r="E24" s="63"/>
      <c r="F24" s="63"/>
    </row>
    <row r="25" spans="1:6" ht="29" x14ac:dyDescent="0.35">
      <c r="A25" s="62">
        <v>22</v>
      </c>
      <c r="B25" s="19" t="s">
        <v>149</v>
      </c>
      <c r="C25" s="23" t="s">
        <v>1</v>
      </c>
      <c r="D25" s="66"/>
      <c r="E25" s="63"/>
      <c r="F25" s="63"/>
    </row>
    <row r="26" spans="1:6" ht="29" x14ac:dyDescent="0.35">
      <c r="A26" s="62">
        <v>23</v>
      </c>
      <c r="B26" s="19" t="s">
        <v>150</v>
      </c>
      <c r="C26" s="23" t="s">
        <v>1</v>
      </c>
      <c r="D26" s="66"/>
      <c r="E26" s="63"/>
      <c r="F26" s="63"/>
    </row>
    <row r="27" spans="1:6" ht="29" x14ac:dyDescent="0.35">
      <c r="A27" s="62">
        <v>24</v>
      </c>
      <c r="B27" s="19" t="s">
        <v>151</v>
      </c>
      <c r="C27" s="23" t="s">
        <v>1</v>
      </c>
      <c r="D27" s="66"/>
      <c r="E27" s="63"/>
      <c r="F27" s="63"/>
    </row>
    <row r="28" spans="1:6" ht="29" x14ac:dyDescent="0.35">
      <c r="A28" s="62">
        <v>25</v>
      </c>
      <c r="B28" s="19" t="s">
        <v>266</v>
      </c>
      <c r="C28" s="23" t="s">
        <v>1</v>
      </c>
      <c r="D28" s="66"/>
      <c r="E28" s="63"/>
      <c r="F28" s="63"/>
    </row>
    <row r="29" spans="1:6" ht="43.5" x14ac:dyDescent="0.35">
      <c r="A29" s="62">
        <v>26</v>
      </c>
      <c r="B29" s="19" t="s">
        <v>267</v>
      </c>
      <c r="C29" s="23" t="s">
        <v>1</v>
      </c>
      <c r="D29" s="66"/>
      <c r="E29" s="63"/>
      <c r="F29" s="63"/>
    </row>
    <row r="30" spans="1:6" ht="29" x14ac:dyDescent="0.35">
      <c r="A30" s="62">
        <v>27</v>
      </c>
      <c r="B30" s="19" t="s">
        <v>152</v>
      </c>
      <c r="C30" s="23" t="s">
        <v>1</v>
      </c>
      <c r="D30" s="66"/>
      <c r="E30" s="63"/>
      <c r="F30" s="63"/>
    </row>
    <row r="31" spans="1:6" ht="43.5" x14ac:dyDescent="0.35">
      <c r="A31" s="62">
        <v>28</v>
      </c>
      <c r="B31" s="19" t="s">
        <v>153</v>
      </c>
      <c r="C31" s="23" t="s">
        <v>1</v>
      </c>
      <c r="D31" s="66"/>
      <c r="E31" s="63"/>
      <c r="F31" s="63"/>
    </row>
    <row r="32" spans="1:6" ht="29" x14ac:dyDescent="0.35">
      <c r="A32" s="62">
        <v>29</v>
      </c>
      <c r="B32" s="19" t="s">
        <v>154</v>
      </c>
      <c r="C32" s="23" t="s">
        <v>1</v>
      </c>
      <c r="D32" s="66"/>
      <c r="E32" s="63"/>
      <c r="F32" s="63"/>
    </row>
    <row r="33" spans="1:6" ht="72.5" x14ac:dyDescent="0.35">
      <c r="A33" s="62">
        <v>30</v>
      </c>
      <c r="B33" s="19" t="s">
        <v>155</v>
      </c>
      <c r="C33" s="23" t="s">
        <v>1</v>
      </c>
      <c r="D33" s="66"/>
      <c r="E33" s="63"/>
      <c r="F33" s="63"/>
    </row>
    <row r="34" spans="1:6" ht="43.5" x14ac:dyDescent="0.35">
      <c r="A34" s="62">
        <v>31</v>
      </c>
      <c r="B34" s="19" t="s">
        <v>156</v>
      </c>
      <c r="C34" s="23" t="s">
        <v>1</v>
      </c>
      <c r="D34" s="66"/>
      <c r="E34" s="63"/>
      <c r="F34" s="63"/>
    </row>
    <row r="35" spans="1:6" hidden="1" x14ac:dyDescent="0.35">
      <c r="A35" s="62">
        <v>32</v>
      </c>
      <c r="B35" s="19"/>
      <c r="C35" s="23"/>
      <c r="D35" s="66"/>
      <c r="E35" s="63"/>
      <c r="F35" s="63"/>
    </row>
    <row r="36" spans="1:6" hidden="1" x14ac:dyDescent="0.35">
      <c r="A36" s="62">
        <v>33</v>
      </c>
      <c r="B36" s="19"/>
      <c r="C36" s="23"/>
      <c r="D36" s="66"/>
      <c r="E36" s="63"/>
      <c r="F36" s="63"/>
    </row>
    <row r="37" spans="1:6" hidden="1" x14ac:dyDescent="0.35">
      <c r="A37" s="62">
        <v>34</v>
      </c>
      <c r="B37" s="19"/>
      <c r="C37" s="23"/>
      <c r="D37" s="66"/>
      <c r="E37" s="63"/>
      <c r="F37" s="63"/>
    </row>
    <row r="38" spans="1:6" ht="14.5" hidden="1" customHeight="1" x14ac:dyDescent="0.35"/>
    <row r="39" spans="1:6" ht="14.5" hidden="1" customHeight="1" x14ac:dyDescent="0.35">
      <c r="B39" s="20" t="s">
        <v>1</v>
      </c>
      <c r="C39" s="26">
        <f>COUNTIF(C4:C37,"Yes")</f>
        <v>31</v>
      </c>
    </row>
    <row r="40" spans="1:6" hidden="1" x14ac:dyDescent="0.35">
      <c r="B40" s="21" t="s">
        <v>0</v>
      </c>
      <c r="C40" s="27">
        <f>COUNTIF(C4:C37,"No")</f>
        <v>0</v>
      </c>
    </row>
    <row r="41" spans="1:6" ht="15" hidden="1" thickBot="1" x14ac:dyDescent="0.4">
      <c r="B41" s="22" t="s">
        <v>2</v>
      </c>
      <c r="C41" s="28">
        <f>COUNTIF(C4:C37,"N/A")</f>
        <v>0</v>
      </c>
    </row>
    <row r="42" spans="1:6" ht="15" hidden="1" thickBot="1" x14ac:dyDescent="0.4"/>
    <row r="43" spans="1:6" ht="15" hidden="1" thickBot="1" x14ac:dyDescent="0.4">
      <c r="B43" s="29" t="s">
        <v>20</v>
      </c>
      <c r="C43" s="30">
        <f>C39+C40</f>
        <v>31</v>
      </c>
    </row>
    <row r="44" spans="1:6" ht="15" thickBot="1" x14ac:dyDescent="0.4"/>
    <row r="45" spans="1:6" ht="42.5" thickBot="1" x14ac:dyDescent="0.4">
      <c r="B45" s="36" t="s">
        <v>157</v>
      </c>
      <c r="C45" s="40">
        <f>C39/C43*100</f>
        <v>100</v>
      </c>
    </row>
  </sheetData>
  <mergeCells count="1">
    <mergeCell ref="A1:J1"/>
  </mergeCells>
  <conditionalFormatting sqref="C45">
    <cfRule type="cellIs" dxfId="20" priority="1" operator="between">
      <formula>95</formula>
      <formula>100</formula>
    </cfRule>
    <cfRule type="cellIs" dxfId="19" priority="2" operator="between">
      <formula>80</formula>
      <formula>94</formula>
    </cfRule>
    <cfRule type="cellIs" dxfId="18" priority="3" operator="lessThanOrEqual">
      <formula>79</formula>
    </cfRule>
  </conditionalFormatting>
  <pageMargins left="0.7" right="0.7" top="0.75" bottom="0.75" header="0.3" footer="0.3"/>
  <pageSetup paperSize="9" scale="70" fitToHeight="0" orientation="landscape" r:id="rId1"/>
  <rowBreaks count="1" manualBreakCount="1">
    <brk id="3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Validations!$A$6:$A$8</xm:f>
          </x14:formula1>
          <xm:sqref>C4:C37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0">
    <pageSetUpPr fitToPage="1"/>
  </sheetPr>
  <dimension ref="A1:J34"/>
  <sheetViews>
    <sheetView zoomScaleNormal="100" workbookViewId="0">
      <selection activeCell="D24" sqref="D24"/>
    </sheetView>
  </sheetViews>
  <sheetFormatPr defaultRowHeight="14.5" x14ac:dyDescent="0.35"/>
  <cols>
    <col min="2" max="2" width="40.7265625" customWidth="1"/>
    <col min="3" max="3" width="11.1796875" style="25" customWidth="1"/>
    <col min="4" max="4" width="50.7265625" style="42" customWidth="1"/>
    <col min="5" max="5" width="50.7265625" customWidth="1"/>
    <col min="6" max="6" width="21.81640625" customWidth="1"/>
    <col min="7" max="7" width="1.26953125" customWidth="1"/>
    <col min="8" max="10" width="8.7265625" hidden="1" customWidth="1"/>
  </cols>
  <sheetData>
    <row r="1" spans="1:10" ht="15.5" x14ac:dyDescent="0.35">
      <c r="A1" s="125" t="s">
        <v>227</v>
      </c>
      <c r="B1" s="125"/>
      <c r="C1" s="125"/>
      <c r="D1" s="125"/>
      <c r="E1" s="125"/>
      <c r="F1" s="125"/>
      <c r="G1" s="125"/>
      <c r="H1" s="125"/>
      <c r="I1" s="125"/>
      <c r="J1" s="125"/>
    </row>
    <row r="2" spans="1:10" x14ac:dyDescent="0.35">
      <c r="A2" s="1"/>
      <c r="B2" s="1"/>
      <c r="E2" s="1"/>
      <c r="F2" s="1"/>
      <c r="G2" s="1"/>
      <c r="H2" s="1"/>
      <c r="I2" s="1"/>
      <c r="J2" s="1"/>
    </row>
    <row r="3" spans="1:10" ht="42" customHeight="1" x14ac:dyDescent="0.35">
      <c r="A3" s="62" t="s">
        <v>19</v>
      </c>
      <c r="B3" s="61" t="s">
        <v>4</v>
      </c>
      <c r="C3" s="61" t="s">
        <v>12</v>
      </c>
      <c r="D3" s="61" t="s">
        <v>3</v>
      </c>
      <c r="E3" s="62" t="s">
        <v>276</v>
      </c>
      <c r="F3" s="62" t="s">
        <v>277</v>
      </c>
    </row>
    <row r="4" spans="1:10" x14ac:dyDescent="0.35">
      <c r="A4" s="62">
        <v>1</v>
      </c>
      <c r="B4" s="19" t="s">
        <v>288</v>
      </c>
      <c r="C4" s="24" t="s">
        <v>2</v>
      </c>
      <c r="D4" s="115"/>
      <c r="E4" s="102"/>
      <c r="F4" s="63"/>
    </row>
    <row r="5" spans="1:10" ht="29" x14ac:dyDescent="0.35">
      <c r="A5" s="62">
        <v>2</v>
      </c>
      <c r="B5" s="19" t="s">
        <v>172</v>
      </c>
      <c r="C5" s="24" t="s">
        <v>2</v>
      </c>
      <c r="D5" s="65"/>
      <c r="E5" s="102"/>
      <c r="F5" s="63"/>
    </row>
    <row r="6" spans="1:10" x14ac:dyDescent="0.35">
      <c r="A6" s="62">
        <v>3</v>
      </c>
      <c r="B6" s="19" t="s">
        <v>30</v>
      </c>
      <c r="C6" s="24" t="s">
        <v>2</v>
      </c>
      <c r="D6" s="65"/>
      <c r="E6" s="102"/>
      <c r="F6" s="63"/>
    </row>
    <row r="7" spans="1:10" ht="29" x14ac:dyDescent="0.35">
      <c r="A7" s="62">
        <v>4</v>
      </c>
      <c r="B7" s="19" t="s">
        <v>173</v>
      </c>
      <c r="C7" s="24" t="s">
        <v>2</v>
      </c>
      <c r="D7" s="65"/>
      <c r="E7" s="102"/>
      <c r="F7" s="63"/>
    </row>
    <row r="8" spans="1:10" ht="41.25" customHeight="1" x14ac:dyDescent="0.35">
      <c r="A8" s="62">
        <v>5</v>
      </c>
      <c r="B8" s="19" t="s">
        <v>175</v>
      </c>
      <c r="C8" s="24" t="s">
        <v>2</v>
      </c>
      <c r="D8" s="65"/>
      <c r="E8" s="102"/>
      <c r="F8" s="63"/>
    </row>
    <row r="9" spans="1:10" x14ac:dyDescent="0.35">
      <c r="A9" s="62">
        <v>6</v>
      </c>
      <c r="B9" s="19" t="s">
        <v>286</v>
      </c>
      <c r="C9" s="24" t="s">
        <v>2</v>
      </c>
      <c r="D9" s="65"/>
      <c r="E9" s="102"/>
      <c r="F9" s="63"/>
    </row>
    <row r="10" spans="1:10" ht="29" x14ac:dyDescent="0.35">
      <c r="A10" s="62">
        <v>7</v>
      </c>
      <c r="B10" s="19" t="s">
        <v>80</v>
      </c>
      <c r="C10" s="24" t="s">
        <v>2</v>
      </c>
      <c r="D10" s="65"/>
      <c r="E10" s="102"/>
      <c r="F10" s="63"/>
    </row>
    <row r="11" spans="1:10" ht="87" x14ac:dyDescent="0.35">
      <c r="A11" s="62">
        <v>8</v>
      </c>
      <c r="B11" s="38" t="s">
        <v>282</v>
      </c>
      <c r="C11" s="24" t="s">
        <v>2</v>
      </c>
      <c r="D11" s="65"/>
      <c r="E11" s="102"/>
      <c r="F11" s="63"/>
    </row>
    <row r="12" spans="1:10" ht="29" x14ac:dyDescent="0.35">
      <c r="A12" s="62">
        <v>9</v>
      </c>
      <c r="B12" s="19" t="s">
        <v>81</v>
      </c>
      <c r="C12" s="24" t="s">
        <v>2</v>
      </c>
      <c r="D12" s="65"/>
      <c r="E12" s="102"/>
      <c r="F12" s="63"/>
    </row>
    <row r="13" spans="1:10" ht="29" x14ac:dyDescent="0.35">
      <c r="A13" s="62">
        <v>10</v>
      </c>
      <c r="B13" s="19" t="s">
        <v>82</v>
      </c>
      <c r="C13" s="24" t="s">
        <v>2</v>
      </c>
      <c r="D13" s="65"/>
      <c r="E13" s="102"/>
      <c r="F13" s="63"/>
    </row>
    <row r="14" spans="1:10" ht="29" x14ac:dyDescent="0.35">
      <c r="A14" s="62">
        <v>11</v>
      </c>
      <c r="B14" s="19" t="s">
        <v>83</v>
      </c>
      <c r="C14" s="24" t="s">
        <v>2</v>
      </c>
      <c r="D14" s="65"/>
      <c r="E14" s="102"/>
      <c r="F14" s="63"/>
    </row>
    <row r="15" spans="1:10" x14ac:dyDescent="0.35">
      <c r="A15" s="62">
        <v>12</v>
      </c>
      <c r="B15" s="19" t="s">
        <v>84</v>
      </c>
      <c r="C15" s="24" t="s">
        <v>2</v>
      </c>
      <c r="D15" s="65"/>
      <c r="E15" s="102"/>
      <c r="F15" s="63"/>
    </row>
    <row r="16" spans="1:10" ht="29" x14ac:dyDescent="0.35">
      <c r="A16" s="62">
        <v>13</v>
      </c>
      <c r="B16" s="19" t="s">
        <v>31</v>
      </c>
      <c r="C16" s="24" t="s">
        <v>2</v>
      </c>
      <c r="D16" s="65"/>
      <c r="E16" s="102"/>
      <c r="F16" s="63"/>
    </row>
    <row r="17" spans="1:6" ht="29" x14ac:dyDescent="0.35">
      <c r="A17" s="62">
        <v>14</v>
      </c>
      <c r="B17" s="19" t="s">
        <v>85</v>
      </c>
      <c r="C17" s="24" t="s">
        <v>2</v>
      </c>
      <c r="D17" s="65"/>
      <c r="E17" s="102"/>
      <c r="F17" s="63"/>
    </row>
    <row r="18" spans="1:6" ht="29" x14ac:dyDescent="0.35">
      <c r="A18" s="62">
        <v>15</v>
      </c>
      <c r="B18" s="19" t="s">
        <v>86</v>
      </c>
      <c r="C18" s="24" t="s">
        <v>2</v>
      </c>
      <c r="D18" s="65"/>
      <c r="E18" s="102"/>
      <c r="F18" s="63"/>
    </row>
    <row r="19" spans="1:6" ht="29" x14ac:dyDescent="0.35">
      <c r="A19" s="62">
        <v>16</v>
      </c>
      <c r="B19" s="19" t="s">
        <v>176</v>
      </c>
      <c r="C19" s="24" t="s">
        <v>2</v>
      </c>
      <c r="D19" s="65"/>
      <c r="E19" s="102"/>
      <c r="F19" s="63"/>
    </row>
    <row r="20" spans="1:6" ht="29" x14ac:dyDescent="0.35">
      <c r="A20" s="62">
        <v>17</v>
      </c>
      <c r="B20" s="19" t="s">
        <v>177</v>
      </c>
      <c r="C20" s="24" t="s">
        <v>2</v>
      </c>
      <c r="D20" s="65"/>
      <c r="E20" s="102"/>
      <c r="F20" s="63"/>
    </row>
    <row r="21" spans="1:6" ht="43.5" x14ac:dyDescent="0.35">
      <c r="A21" s="62">
        <v>18</v>
      </c>
      <c r="B21" s="19" t="s">
        <v>178</v>
      </c>
      <c r="C21" s="24" t="s">
        <v>2</v>
      </c>
      <c r="D21" s="65"/>
      <c r="E21" s="102"/>
      <c r="F21" s="63"/>
    </row>
    <row r="22" spans="1:6" ht="29" x14ac:dyDescent="0.35">
      <c r="A22" s="62">
        <v>19</v>
      </c>
      <c r="B22" s="19" t="s">
        <v>179</v>
      </c>
      <c r="C22" s="24" t="s">
        <v>2</v>
      </c>
      <c r="D22" s="65"/>
      <c r="E22" s="102"/>
      <c r="F22" s="63"/>
    </row>
    <row r="23" spans="1:6" ht="43.5" x14ac:dyDescent="0.35">
      <c r="A23" s="62">
        <v>20</v>
      </c>
      <c r="B23" s="19" t="s">
        <v>180</v>
      </c>
      <c r="C23" s="24" t="s">
        <v>2</v>
      </c>
      <c r="D23" s="65"/>
      <c r="E23" s="102"/>
      <c r="F23" s="63"/>
    </row>
    <row r="24" spans="1:6" ht="29" x14ac:dyDescent="0.35">
      <c r="A24" s="62">
        <v>21</v>
      </c>
      <c r="B24" s="19" t="s">
        <v>181</v>
      </c>
      <c r="C24" s="24" t="s">
        <v>2</v>
      </c>
      <c r="D24" s="65"/>
      <c r="E24" s="102"/>
      <c r="F24" s="63"/>
    </row>
    <row r="25" spans="1:6" x14ac:dyDescent="0.35">
      <c r="A25" s="62">
        <v>22</v>
      </c>
      <c r="B25" s="19" t="s">
        <v>182</v>
      </c>
      <c r="C25" s="24" t="s">
        <v>2</v>
      </c>
      <c r="D25" s="65"/>
      <c r="E25" s="102"/>
      <c r="F25" s="63"/>
    </row>
    <row r="26" spans="1:6" hidden="1" x14ac:dyDescent="0.35">
      <c r="A26" s="62">
        <v>23</v>
      </c>
      <c r="C26" s="24"/>
      <c r="D26" s="65"/>
      <c r="E26" s="102"/>
      <c r="F26" s="63"/>
    </row>
    <row r="27" spans="1:6" ht="15" hidden="1" thickBot="1" x14ac:dyDescent="0.4"/>
    <row r="28" spans="1:6" ht="14.5" hidden="1" customHeight="1" x14ac:dyDescent="0.35">
      <c r="B28" s="20" t="s">
        <v>1</v>
      </c>
      <c r="C28" s="26">
        <f>COUNTIF(C4:C26,"Yes")</f>
        <v>0</v>
      </c>
    </row>
    <row r="29" spans="1:6" ht="14.5" hidden="1" customHeight="1" x14ac:dyDescent="0.35">
      <c r="B29" s="21" t="s">
        <v>0</v>
      </c>
      <c r="C29" s="27">
        <f>COUNTIF(C4:C26,"No")</f>
        <v>0</v>
      </c>
    </row>
    <row r="30" spans="1:6" ht="15" hidden="1" customHeight="1" thickBot="1" x14ac:dyDescent="0.4">
      <c r="B30" s="22" t="s">
        <v>2</v>
      </c>
      <c r="C30" s="28">
        <f>COUNTIF(C4:C26,"N/A")</f>
        <v>22</v>
      </c>
    </row>
    <row r="31" spans="1:6" ht="15" hidden="1" customHeight="1" thickBot="1" x14ac:dyDescent="0.4"/>
    <row r="32" spans="1:6" ht="15" hidden="1" customHeight="1" thickBot="1" x14ac:dyDescent="0.4">
      <c r="B32" s="29" t="s">
        <v>20</v>
      </c>
      <c r="C32" s="30">
        <f>C28+C29</f>
        <v>0</v>
      </c>
    </row>
    <row r="33" spans="2:3" ht="15" customHeight="1" thickBot="1" x14ac:dyDescent="0.4"/>
    <row r="34" spans="2:3" ht="42.5" thickBot="1" x14ac:dyDescent="0.4">
      <c r="B34" s="36" t="s">
        <v>24</v>
      </c>
      <c r="C34" s="40" t="e">
        <f>C28/C32*100</f>
        <v>#DIV/0!</v>
      </c>
    </row>
  </sheetData>
  <mergeCells count="1">
    <mergeCell ref="A1:J1"/>
  </mergeCells>
  <conditionalFormatting sqref="C34">
    <cfRule type="cellIs" dxfId="17" priority="1" operator="between">
      <formula>95</formula>
      <formula>100</formula>
    </cfRule>
    <cfRule type="cellIs" dxfId="16" priority="2" operator="between">
      <formula>80</formula>
      <formula>94</formula>
    </cfRule>
    <cfRule type="cellIs" dxfId="15" priority="3" operator="lessThanOrEqual">
      <formula>79</formula>
    </cfRule>
  </conditionalFormatting>
  <pageMargins left="0.7" right="0.7" top="0.75" bottom="0.75" header="0.3" footer="0.3"/>
  <pageSetup paperSize="9" scale="70"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Validations!$A$6:$A$8</xm:f>
          </x14:formula1>
          <xm:sqref>C4:C26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4C5B-4E3C-414B-9E24-5BAFCD9627A8}">
  <sheetPr>
    <pageSetUpPr fitToPage="1"/>
  </sheetPr>
  <dimension ref="A1:J14"/>
  <sheetViews>
    <sheetView zoomScaleNormal="100" workbookViewId="0">
      <selection activeCell="D14" sqref="D14"/>
    </sheetView>
  </sheetViews>
  <sheetFormatPr defaultRowHeight="14.5" x14ac:dyDescent="0.35"/>
  <cols>
    <col min="2" max="2" width="40.7265625" customWidth="1"/>
    <col min="3" max="3" width="11.1796875" style="25" customWidth="1"/>
    <col min="4" max="4" width="50.7265625" style="42" customWidth="1"/>
    <col min="5" max="5" width="50.7265625" customWidth="1"/>
    <col min="6" max="6" width="21.81640625" customWidth="1"/>
  </cols>
  <sheetData>
    <row r="1" spans="1:10" ht="15.5" x14ac:dyDescent="0.35">
      <c r="A1" s="125" t="s">
        <v>228</v>
      </c>
      <c r="B1" s="125"/>
      <c r="C1" s="125"/>
      <c r="D1" s="125"/>
      <c r="E1" s="125"/>
      <c r="F1" s="125"/>
      <c r="G1" s="125"/>
      <c r="H1" s="125"/>
      <c r="I1" s="125"/>
      <c r="J1" s="125"/>
    </row>
    <row r="2" spans="1:10" x14ac:dyDescent="0.35">
      <c r="A2" s="1"/>
      <c r="B2" s="1"/>
      <c r="E2" s="1"/>
      <c r="F2" s="1"/>
      <c r="G2" s="1"/>
      <c r="H2" s="1"/>
      <c r="I2" s="1"/>
      <c r="J2" s="1"/>
    </row>
    <row r="3" spans="1:10" ht="42" customHeight="1" x14ac:dyDescent="0.35">
      <c r="A3" s="62" t="s">
        <v>19</v>
      </c>
      <c r="B3" s="61" t="s">
        <v>4</v>
      </c>
      <c r="C3" s="61" t="s">
        <v>12</v>
      </c>
      <c r="D3" s="61" t="s">
        <v>3</v>
      </c>
      <c r="E3" s="62" t="s">
        <v>276</v>
      </c>
      <c r="F3" s="62" t="s">
        <v>277</v>
      </c>
    </row>
    <row r="4" spans="1:10" ht="29" x14ac:dyDescent="0.35">
      <c r="A4" s="62">
        <v>1</v>
      </c>
      <c r="B4" s="19" t="s">
        <v>200</v>
      </c>
      <c r="C4" s="24" t="s">
        <v>2</v>
      </c>
      <c r="D4" s="65"/>
      <c r="E4" s="102"/>
      <c r="F4" s="63"/>
    </row>
    <row r="5" spans="1:10" ht="43.5" x14ac:dyDescent="0.35">
      <c r="A5" s="62">
        <v>2</v>
      </c>
      <c r="B5" s="19" t="s">
        <v>201</v>
      </c>
      <c r="C5" s="24" t="s">
        <v>2</v>
      </c>
      <c r="D5" s="65"/>
      <c r="E5" s="102"/>
      <c r="F5" s="63"/>
    </row>
    <row r="6" spans="1:10" ht="43.5" x14ac:dyDescent="0.35">
      <c r="A6" s="62">
        <v>3</v>
      </c>
      <c r="B6" s="18" t="s">
        <v>202</v>
      </c>
      <c r="C6" s="24" t="s">
        <v>2</v>
      </c>
      <c r="D6" s="65"/>
      <c r="E6" s="102"/>
      <c r="F6" s="63"/>
    </row>
    <row r="8" spans="1:10" ht="14.5" hidden="1" customHeight="1" x14ac:dyDescent="0.35">
      <c r="B8" s="20" t="s">
        <v>1</v>
      </c>
      <c r="C8" s="26">
        <f>COUNTIF(C4:C6,"Yes")</f>
        <v>0</v>
      </c>
    </row>
    <row r="9" spans="1:10" ht="14.5" hidden="1" customHeight="1" x14ac:dyDescent="0.35">
      <c r="B9" s="21" t="s">
        <v>0</v>
      </c>
      <c r="C9" s="27">
        <f>COUNTIF(C4:C6,"No")</f>
        <v>0</v>
      </c>
    </row>
    <row r="10" spans="1:10" ht="15" hidden="1" customHeight="1" thickBot="1" x14ac:dyDescent="0.4">
      <c r="B10" s="22" t="s">
        <v>2</v>
      </c>
      <c r="C10" s="28">
        <f>COUNTIF(C4:C6,"N/A")</f>
        <v>3</v>
      </c>
    </row>
    <row r="11" spans="1:10" ht="15" hidden="1" customHeight="1" thickBot="1" x14ac:dyDescent="0.4"/>
    <row r="12" spans="1:10" ht="15" hidden="1" customHeight="1" thickBot="1" x14ac:dyDescent="0.4">
      <c r="B12" s="29" t="s">
        <v>20</v>
      </c>
      <c r="C12" s="30">
        <f>C8+C9</f>
        <v>0</v>
      </c>
    </row>
    <row r="13" spans="1:10" ht="15" customHeight="1" thickBot="1" x14ac:dyDescent="0.4"/>
    <row r="14" spans="1:10" ht="42.5" thickBot="1" x14ac:dyDescent="0.4">
      <c r="B14" s="36" t="s">
        <v>203</v>
      </c>
      <c r="C14" s="40" t="e">
        <f>C8/C12*100</f>
        <v>#DIV/0!</v>
      </c>
    </row>
  </sheetData>
  <mergeCells count="1">
    <mergeCell ref="A1:J1"/>
  </mergeCells>
  <conditionalFormatting sqref="C14">
    <cfRule type="cellIs" dxfId="14" priority="1" operator="between">
      <formula>95</formula>
      <formula>100</formula>
    </cfRule>
    <cfRule type="cellIs" dxfId="13" priority="2" operator="between">
      <formula>80</formula>
      <formula>94</formula>
    </cfRule>
    <cfRule type="cellIs" dxfId="12" priority="3" operator="lessThanOrEqual">
      <formula>79</formula>
    </cfRule>
  </conditionalFormatting>
  <pageMargins left="0.7" right="0.7" top="0.75" bottom="0.75" header="0.3" footer="0.3"/>
  <pageSetup paperSize="9" scale="71"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E96A608-1ECE-433F-B5AA-828EE5AEF7D9}">
          <x14:formula1>
            <xm:f>Validations!$A$6:$A$8</xm:f>
          </x14:formula1>
          <xm:sqref>C4:C6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2"/>
  <dimension ref="A1:J45"/>
  <sheetViews>
    <sheetView zoomScaleNormal="100" workbookViewId="0">
      <selection activeCell="D5" sqref="D5"/>
    </sheetView>
  </sheetViews>
  <sheetFormatPr defaultRowHeight="14.5" x14ac:dyDescent="0.35"/>
  <cols>
    <col min="2" max="2" width="40.7265625" customWidth="1"/>
    <col min="3" max="3" width="11.1796875" style="25" customWidth="1"/>
    <col min="4" max="5" width="50.7265625" customWidth="1"/>
    <col min="6" max="6" width="21.81640625" customWidth="1"/>
  </cols>
  <sheetData>
    <row r="1" spans="1:10" ht="15.5" x14ac:dyDescent="0.35">
      <c r="A1" s="125" t="s">
        <v>229</v>
      </c>
      <c r="B1" s="125"/>
      <c r="C1" s="125"/>
      <c r="D1" s="125"/>
      <c r="E1" s="125"/>
      <c r="F1" s="125"/>
      <c r="G1" s="125"/>
      <c r="H1" s="125"/>
      <c r="I1" s="125"/>
      <c r="J1" s="125"/>
    </row>
    <row r="2" spans="1:10" x14ac:dyDescent="0.35">
      <c r="A2" s="1"/>
      <c r="B2" s="1"/>
      <c r="D2" s="1"/>
      <c r="E2" s="1"/>
      <c r="F2" s="1"/>
      <c r="G2" s="1"/>
      <c r="H2" s="1"/>
      <c r="I2" s="1"/>
      <c r="J2" s="1"/>
    </row>
    <row r="3" spans="1:10" ht="42" customHeight="1" x14ac:dyDescent="0.35">
      <c r="A3" s="62" t="s">
        <v>19</v>
      </c>
      <c r="B3" s="61" t="s">
        <v>4</v>
      </c>
      <c r="C3" s="61" t="s">
        <v>12</v>
      </c>
      <c r="D3" s="61" t="s">
        <v>3</v>
      </c>
      <c r="E3" s="62" t="s">
        <v>276</v>
      </c>
      <c r="F3" s="62" t="s">
        <v>277</v>
      </c>
    </row>
    <row r="4" spans="1:10" x14ac:dyDescent="0.35">
      <c r="A4" s="62">
        <v>1</v>
      </c>
      <c r="B4" s="18" t="s">
        <v>184</v>
      </c>
      <c r="C4" s="24" t="s">
        <v>1</v>
      </c>
      <c r="D4" s="65"/>
      <c r="E4" s="63"/>
      <c r="F4" s="63"/>
    </row>
    <row r="5" spans="1:10" ht="29" x14ac:dyDescent="0.35">
      <c r="A5" s="62">
        <v>2</v>
      </c>
      <c r="B5" s="19" t="s">
        <v>268</v>
      </c>
      <c r="C5" s="24" t="s">
        <v>0</v>
      </c>
      <c r="D5" s="65" t="s">
        <v>309</v>
      </c>
      <c r="E5" s="63"/>
      <c r="F5" s="63"/>
    </row>
    <row r="6" spans="1:10" x14ac:dyDescent="0.35">
      <c r="A6" s="62">
        <v>3</v>
      </c>
      <c r="B6" s="19" t="s">
        <v>185</v>
      </c>
      <c r="C6" s="24" t="s">
        <v>1</v>
      </c>
      <c r="D6" s="65"/>
      <c r="E6" s="63"/>
      <c r="F6" s="63"/>
    </row>
    <row r="7" spans="1:10" ht="43.5" x14ac:dyDescent="0.35">
      <c r="A7" s="62">
        <v>4</v>
      </c>
      <c r="B7" s="19" t="s">
        <v>186</v>
      </c>
      <c r="C7" s="24" t="s">
        <v>1</v>
      </c>
      <c r="D7" s="66"/>
      <c r="E7" s="63"/>
      <c r="F7" s="63"/>
    </row>
    <row r="8" spans="1:10" ht="29" x14ac:dyDescent="0.35">
      <c r="A8" s="62">
        <v>5</v>
      </c>
      <c r="B8" s="18" t="s">
        <v>187</v>
      </c>
      <c r="C8" s="23" t="s">
        <v>1</v>
      </c>
      <c r="D8" s="66"/>
      <c r="E8" s="63"/>
      <c r="F8" s="63"/>
    </row>
    <row r="9" spans="1:10" x14ac:dyDescent="0.35">
      <c r="A9" s="62">
        <v>6</v>
      </c>
      <c r="B9" s="18" t="s">
        <v>188</v>
      </c>
      <c r="C9" s="23" t="s">
        <v>1</v>
      </c>
      <c r="D9" s="66"/>
      <c r="E9" s="63"/>
      <c r="F9" s="63"/>
    </row>
    <row r="10" spans="1:10" x14ac:dyDescent="0.35">
      <c r="A10" s="62">
        <v>7</v>
      </c>
      <c r="B10" s="19" t="s">
        <v>189</v>
      </c>
      <c r="C10" s="23" t="s">
        <v>1</v>
      </c>
      <c r="D10" s="66"/>
      <c r="E10" s="63"/>
      <c r="F10" s="63"/>
    </row>
    <row r="11" spans="1:10" x14ac:dyDescent="0.35">
      <c r="A11" s="62">
        <v>8</v>
      </c>
      <c r="B11" s="19" t="s">
        <v>190</v>
      </c>
      <c r="C11" s="23" t="s">
        <v>2</v>
      </c>
      <c r="D11" s="66"/>
      <c r="E11" s="63"/>
      <c r="F11" s="63"/>
    </row>
    <row r="12" spans="1:10" ht="29" x14ac:dyDescent="0.35">
      <c r="A12" s="62">
        <v>9</v>
      </c>
      <c r="B12" s="19" t="s">
        <v>191</v>
      </c>
      <c r="C12" s="23" t="s">
        <v>1</v>
      </c>
      <c r="D12" s="66"/>
      <c r="E12" s="63"/>
      <c r="F12" s="63"/>
    </row>
    <row r="13" spans="1:10" ht="29" x14ac:dyDescent="0.35">
      <c r="A13" s="62">
        <v>10</v>
      </c>
      <c r="B13" s="19" t="s">
        <v>192</v>
      </c>
      <c r="C13" s="23" t="s">
        <v>1</v>
      </c>
      <c r="D13" s="66"/>
      <c r="E13" s="63"/>
      <c r="F13" s="63"/>
    </row>
    <row r="14" spans="1:10" hidden="1" x14ac:dyDescent="0.35">
      <c r="A14" s="62">
        <v>12</v>
      </c>
      <c r="B14" s="19"/>
      <c r="C14" s="23"/>
      <c r="D14" s="66"/>
      <c r="E14" s="63"/>
      <c r="F14" s="63"/>
    </row>
    <row r="15" spans="1:10" ht="21.75" hidden="1" customHeight="1" x14ac:dyDescent="0.35">
      <c r="A15" s="62">
        <v>13</v>
      </c>
      <c r="B15" s="19"/>
      <c r="C15" s="23"/>
      <c r="D15" s="66"/>
      <c r="E15" s="63"/>
      <c r="F15" s="63"/>
    </row>
    <row r="16" spans="1:10" hidden="1" x14ac:dyDescent="0.35">
      <c r="A16" s="62">
        <v>14</v>
      </c>
      <c r="B16" s="18"/>
      <c r="C16" s="23"/>
      <c r="D16" s="66"/>
      <c r="E16" s="63"/>
      <c r="F16" s="63"/>
    </row>
    <row r="17" spans="1:6" hidden="1" x14ac:dyDescent="0.35">
      <c r="A17" s="62">
        <v>15</v>
      </c>
      <c r="B17" s="18"/>
      <c r="C17" s="23"/>
      <c r="D17" s="66"/>
      <c r="E17" s="63"/>
      <c r="F17" s="63"/>
    </row>
    <row r="18" spans="1:6" hidden="1" x14ac:dyDescent="0.35">
      <c r="A18" s="62">
        <v>16</v>
      </c>
      <c r="B18" s="18"/>
      <c r="C18" s="23"/>
      <c r="D18" s="66"/>
      <c r="E18" s="63"/>
      <c r="F18" s="63"/>
    </row>
    <row r="19" spans="1:6" ht="44.25" hidden="1" customHeight="1" x14ac:dyDescent="0.35">
      <c r="A19" s="62">
        <v>17</v>
      </c>
      <c r="B19" s="18"/>
      <c r="C19" s="43"/>
      <c r="D19" s="66"/>
      <c r="E19" s="63"/>
      <c r="F19" s="63"/>
    </row>
    <row r="20" spans="1:6" hidden="1" x14ac:dyDescent="0.35">
      <c r="A20" s="62">
        <v>18</v>
      </c>
      <c r="B20" s="18"/>
      <c r="C20" s="23"/>
      <c r="D20" s="66"/>
      <c r="E20" s="63"/>
      <c r="F20" s="63"/>
    </row>
    <row r="21" spans="1:6" hidden="1" x14ac:dyDescent="0.35">
      <c r="A21" s="62">
        <v>19</v>
      </c>
      <c r="B21" s="18"/>
      <c r="C21" s="23"/>
      <c r="D21" s="66"/>
      <c r="E21" s="63"/>
      <c r="F21" s="63"/>
    </row>
    <row r="22" spans="1:6" ht="33.65" hidden="1" customHeight="1" x14ac:dyDescent="0.35">
      <c r="A22" s="62">
        <v>20</v>
      </c>
      <c r="B22" s="19"/>
      <c r="C22" s="23"/>
      <c r="D22" s="66"/>
      <c r="E22" s="63"/>
      <c r="F22" s="63"/>
    </row>
    <row r="23" spans="1:6" hidden="1" x14ac:dyDescent="0.35">
      <c r="A23" s="62">
        <v>21</v>
      </c>
      <c r="B23" s="17"/>
      <c r="C23" s="23"/>
      <c r="D23" s="66"/>
      <c r="E23" s="63"/>
      <c r="F23" s="63"/>
    </row>
    <row r="24" spans="1:6" ht="92.15" hidden="1" customHeight="1" x14ac:dyDescent="0.35">
      <c r="A24" s="62">
        <v>22</v>
      </c>
      <c r="B24" s="19"/>
      <c r="C24" s="23"/>
      <c r="D24" s="66"/>
      <c r="E24" s="63"/>
      <c r="F24" s="63"/>
    </row>
    <row r="25" spans="1:6" hidden="1" x14ac:dyDescent="0.35">
      <c r="A25" s="62">
        <v>23</v>
      </c>
      <c r="B25" s="19"/>
      <c r="C25" s="23"/>
      <c r="D25" s="66"/>
      <c r="E25" s="63"/>
      <c r="F25" s="63"/>
    </row>
    <row r="26" spans="1:6" hidden="1" x14ac:dyDescent="0.35">
      <c r="A26" s="62">
        <v>24</v>
      </c>
      <c r="B26" s="19"/>
      <c r="C26" s="23"/>
      <c r="D26" s="66"/>
      <c r="E26" s="63"/>
      <c r="F26" s="63"/>
    </row>
    <row r="27" spans="1:6" ht="20.25" hidden="1" customHeight="1" x14ac:dyDescent="0.35">
      <c r="A27" s="62">
        <v>25</v>
      </c>
      <c r="B27" s="19"/>
      <c r="C27" s="23"/>
      <c r="D27" s="66"/>
      <c r="E27" s="63"/>
      <c r="F27" s="63"/>
    </row>
    <row r="28" spans="1:6" ht="61" hidden="1" customHeight="1" x14ac:dyDescent="0.35">
      <c r="A28" s="62">
        <v>26</v>
      </c>
      <c r="B28" s="19"/>
      <c r="C28" s="23"/>
      <c r="D28" s="66"/>
      <c r="E28" s="63"/>
      <c r="F28" s="63"/>
    </row>
    <row r="29" spans="1:6" hidden="1" x14ac:dyDescent="0.35">
      <c r="A29" s="62">
        <v>27</v>
      </c>
      <c r="B29" s="39"/>
      <c r="C29" s="23"/>
      <c r="D29" s="66"/>
      <c r="E29" s="63"/>
      <c r="F29" s="63"/>
    </row>
    <row r="30" spans="1:6" hidden="1" x14ac:dyDescent="0.35">
      <c r="A30" s="62">
        <v>28</v>
      </c>
      <c r="B30" s="17"/>
      <c r="C30" s="23"/>
      <c r="D30" s="66"/>
      <c r="E30" s="63"/>
      <c r="F30" s="63"/>
    </row>
    <row r="31" spans="1:6" hidden="1" x14ac:dyDescent="0.35">
      <c r="A31" s="62">
        <v>29</v>
      </c>
      <c r="B31" s="19"/>
      <c r="C31" s="23"/>
      <c r="D31" s="66"/>
      <c r="E31" s="63"/>
      <c r="F31" s="63"/>
    </row>
    <row r="32" spans="1:6" hidden="1" x14ac:dyDescent="0.35">
      <c r="A32" s="62">
        <v>30</v>
      </c>
      <c r="B32" s="39"/>
      <c r="C32" s="23"/>
      <c r="D32" s="66"/>
      <c r="E32" s="63"/>
      <c r="F32" s="63"/>
    </row>
    <row r="33" spans="1:6" hidden="1" x14ac:dyDescent="0.35">
      <c r="A33" s="62">
        <v>31</v>
      </c>
      <c r="B33" s="19"/>
      <c r="C33" s="23"/>
      <c r="D33" s="66"/>
      <c r="E33" s="63"/>
      <c r="F33" s="63"/>
    </row>
    <row r="34" spans="1:6" hidden="1" x14ac:dyDescent="0.35">
      <c r="A34" s="62">
        <v>32</v>
      </c>
      <c r="B34" s="19"/>
      <c r="C34" s="23"/>
      <c r="D34" s="66"/>
      <c r="E34" s="63"/>
      <c r="F34" s="63"/>
    </row>
    <row r="35" spans="1:6" hidden="1" x14ac:dyDescent="0.35">
      <c r="A35" s="62">
        <v>33</v>
      </c>
      <c r="B35" s="19"/>
      <c r="C35" s="23"/>
      <c r="D35" s="66"/>
      <c r="E35" s="63"/>
      <c r="F35" s="63"/>
    </row>
    <row r="36" spans="1:6" hidden="1" x14ac:dyDescent="0.35">
      <c r="A36" s="62">
        <v>34</v>
      </c>
      <c r="B36" s="19"/>
      <c r="C36" s="23"/>
      <c r="D36" s="66"/>
      <c r="E36" s="63"/>
      <c r="F36" s="63"/>
    </row>
    <row r="37" spans="1:6" hidden="1" x14ac:dyDescent="0.35">
      <c r="A37" s="62">
        <v>35</v>
      </c>
      <c r="B37" s="19"/>
      <c r="C37" s="23"/>
      <c r="D37" s="66"/>
      <c r="E37" s="63"/>
      <c r="F37" s="63"/>
    </row>
    <row r="38" spans="1:6" ht="15" thickBot="1" x14ac:dyDescent="0.4"/>
    <row r="39" spans="1:6" hidden="1" x14ac:dyDescent="0.35">
      <c r="B39" s="20" t="s">
        <v>1</v>
      </c>
      <c r="C39" s="26">
        <f>COUNTIF(C4:C37,"Yes")</f>
        <v>8</v>
      </c>
    </row>
    <row r="40" spans="1:6" hidden="1" x14ac:dyDescent="0.35">
      <c r="B40" s="21" t="s">
        <v>0</v>
      </c>
      <c r="C40" s="27">
        <f>COUNTIF(C4:C37,"No")</f>
        <v>1</v>
      </c>
    </row>
    <row r="41" spans="1:6" ht="15" hidden="1" thickBot="1" x14ac:dyDescent="0.4">
      <c r="B41" s="22" t="s">
        <v>2</v>
      </c>
      <c r="C41" s="28">
        <f>COUNTIF(C4:C37,"N/A")</f>
        <v>1</v>
      </c>
    </row>
    <row r="42" spans="1:6" ht="15" hidden="1" thickBot="1" x14ac:dyDescent="0.4"/>
    <row r="43" spans="1:6" ht="15" hidden="1" thickBot="1" x14ac:dyDescent="0.4">
      <c r="B43" s="29" t="s">
        <v>20</v>
      </c>
      <c r="C43" s="30">
        <f>C39+C40</f>
        <v>9</v>
      </c>
    </row>
    <row r="44" spans="1:6" ht="15" hidden="1" thickBot="1" x14ac:dyDescent="0.4"/>
    <row r="45" spans="1:6" ht="63.5" thickBot="1" x14ac:dyDescent="0.4">
      <c r="B45" s="36" t="s">
        <v>183</v>
      </c>
      <c r="C45" s="40">
        <f>C39/C43*100</f>
        <v>88.888888888888886</v>
      </c>
    </row>
  </sheetData>
  <mergeCells count="1">
    <mergeCell ref="A1:J1"/>
  </mergeCells>
  <conditionalFormatting sqref="C45">
    <cfRule type="cellIs" dxfId="11" priority="1" operator="between">
      <formula>95</formula>
      <formula>100</formula>
    </cfRule>
    <cfRule type="cellIs" dxfId="10" priority="2" operator="between">
      <formula>80</formula>
      <formula>94</formula>
    </cfRule>
    <cfRule type="cellIs" dxfId="9" priority="3" operator="lessThanOrEqual">
      <formula>79</formula>
    </cfRule>
  </conditionalFormatting>
  <pageMargins left="0.23622047244094491" right="0.23622047244094491" top="0.35433070866141736" bottom="0.35433070866141736" header="0" footer="0"/>
  <pageSetup paperSize="9" scale="77"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Validations!$A$6:$A$7</xm:f>
          </x14:formula1>
          <xm:sqref>C14:C37</xm:sqref>
        </x14:dataValidation>
        <x14:dataValidation type="list" allowBlank="1" showInputMessage="1" showErrorMessage="1" xr:uid="{FBB2505A-5F7C-4585-81F2-C04A1F43C9DB}">
          <x14:formula1>
            <xm:f>Validations!$A$6:$A$8</xm:f>
          </x14:formula1>
          <xm:sqref>C4:C13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7">
    <pageSetUpPr fitToPage="1"/>
  </sheetPr>
  <dimension ref="A1:J30"/>
  <sheetViews>
    <sheetView zoomScaleNormal="100" workbookViewId="0">
      <selection activeCell="D30" sqref="D30"/>
    </sheetView>
  </sheetViews>
  <sheetFormatPr defaultRowHeight="14.5" x14ac:dyDescent="0.35"/>
  <cols>
    <col min="2" max="2" width="40.7265625" customWidth="1"/>
    <col min="3" max="3" width="11.1796875" style="25" customWidth="1"/>
    <col min="4" max="5" width="50.7265625" customWidth="1"/>
    <col min="6" max="6" width="21.81640625" customWidth="1"/>
  </cols>
  <sheetData>
    <row r="1" spans="1:10" ht="15.5" x14ac:dyDescent="0.35">
      <c r="A1" s="125" t="s">
        <v>230</v>
      </c>
      <c r="B1" s="125"/>
      <c r="C1" s="125"/>
      <c r="D1" s="125"/>
      <c r="E1" s="125"/>
      <c r="F1" s="125"/>
      <c r="G1" s="125"/>
      <c r="H1" s="125"/>
      <c r="I1" s="125"/>
      <c r="J1" s="125"/>
    </row>
    <row r="2" spans="1:10" x14ac:dyDescent="0.35">
      <c r="A2" s="1"/>
      <c r="B2" s="1"/>
      <c r="D2" s="1"/>
      <c r="E2" s="1"/>
      <c r="F2" s="1"/>
      <c r="G2" s="1"/>
      <c r="H2" s="1"/>
      <c r="I2" s="1"/>
      <c r="J2" s="1"/>
    </row>
    <row r="3" spans="1:10" ht="42" customHeight="1" x14ac:dyDescent="0.35">
      <c r="A3" s="62" t="s">
        <v>19</v>
      </c>
      <c r="B3" s="61" t="s">
        <v>4</v>
      </c>
      <c r="C3" s="61" t="s">
        <v>12</v>
      </c>
      <c r="D3" s="61" t="s">
        <v>3</v>
      </c>
      <c r="E3" s="62" t="s">
        <v>276</v>
      </c>
      <c r="F3" s="62" t="s">
        <v>277</v>
      </c>
    </row>
    <row r="4" spans="1:10" ht="29" x14ac:dyDescent="0.35">
      <c r="A4" s="62">
        <v>1</v>
      </c>
      <c r="B4" s="19" t="s">
        <v>164</v>
      </c>
      <c r="C4" s="23" t="s">
        <v>1</v>
      </c>
      <c r="D4" s="65"/>
      <c r="E4" s="63"/>
      <c r="F4" s="63"/>
    </row>
    <row r="5" spans="1:10" ht="29" x14ac:dyDescent="0.35">
      <c r="A5" s="62">
        <v>2</v>
      </c>
      <c r="B5" s="19" t="s">
        <v>165</v>
      </c>
      <c r="C5" s="23" t="s">
        <v>1</v>
      </c>
      <c r="D5" s="65"/>
      <c r="E5" s="63"/>
      <c r="F5" s="63"/>
    </row>
    <row r="6" spans="1:10" ht="43.5" x14ac:dyDescent="0.35">
      <c r="A6" s="62">
        <v>3</v>
      </c>
      <c r="B6" s="19" t="s">
        <v>166</v>
      </c>
      <c r="C6" s="23" t="s">
        <v>1</v>
      </c>
      <c r="D6" s="65"/>
      <c r="E6" s="63"/>
      <c r="F6" s="63"/>
    </row>
    <row r="7" spans="1:10" x14ac:dyDescent="0.35">
      <c r="A7" s="62">
        <v>4</v>
      </c>
      <c r="B7" s="19" t="s">
        <v>167</v>
      </c>
      <c r="C7" s="23" t="s">
        <v>1</v>
      </c>
      <c r="D7" s="65"/>
      <c r="E7" s="63"/>
      <c r="F7" s="63"/>
    </row>
    <row r="8" spans="1:10" ht="22.5" customHeight="1" x14ac:dyDescent="0.35">
      <c r="A8" s="62">
        <v>5</v>
      </c>
      <c r="B8" s="19" t="s">
        <v>168</v>
      </c>
      <c r="C8" s="23" t="s">
        <v>1</v>
      </c>
      <c r="D8" s="65"/>
      <c r="E8" s="63"/>
      <c r="F8" s="63"/>
    </row>
    <row r="9" spans="1:10" ht="29" x14ac:dyDescent="0.35">
      <c r="A9" s="62">
        <v>6</v>
      </c>
      <c r="B9" s="18" t="s">
        <v>283</v>
      </c>
      <c r="C9" s="23" t="s">
        <v>1</v>
      </c>
      <c r="D9" s="65"/>
      <c r="E9" s="63"/>
      <c r="F9" s="63"/>
    </row>
    <row r="10" spans="1:10" x14ac:dyDescent="0.35">
      <c r="A10" s="62">
        <v>7</v>
      </c>
      <c r="B10" s="19" t="s">
        <v>169</v>
      </c>
      <c r="C10" s="23" t="s">
        <v>1</v>
      </c>
      <c r="D10" s="66"/>
      <c r="E10" s="63"/>
      <c r="F10" s="63"/>
    </row>
    <row r="11" spans="1:10" ht="43.5" x14ac:dyDescent="0.35">
      <c r="A11" s="62">
        <v>8</v>
      </c>
      <c r="B11" s="19" t="s">
        <v>170</v>
      </c>
      <c r="C11" s="23" t="s">
        <v>1</v>
      </c>
      <c r="D11" s="66"/>
      <c r="E11" s="63"/>
      <c r="F11" s="63"/>
    </row>
    <row r="12" spans="1:10" ht="29" x14ac:dyDescent="0.35">
      <c r="A12" s="62">
        <v>9</v>
      </c>
      <c r="B12" s="19" t="s">
        <v>161</v>
      </c>
      <c r="C12" s="23" t="s">
        <v>1</v>
      </c>
      <c r="D12" s="66"/>
      <c r="E12" s="63"/>
      <c r="F12" s="63"/>
    </row>
    <row r="13" spans="1:10" x14ac:dyDescent="0.35">
      <c r="A13" s="62">
        <v>10</v>
      </c>
      <c r="B13" s="19" t="s">
        <v>171</v>
      </c>
      <c r="C13" s="23" t="s">
        <v>1</v>
      </c>
      <c r="D13" s="66"/>
      <c r="E13" s="63"/>
      <c r="F13" s="63"/>
    </row>
    <row r="14" spans="1:10" hidden="1" x14ac:dyDescent="0.35">
      <c r="A14" s="62">
        <v>11</v>
      </c>
      <c r="B14" s="19"/>
      <c r="C14" s="23"/>
      <c r="D14" s="66"/>
      <c r="E14" s="63"/>
      <c r="F14" s="63"/>
    </row>
    <row r="15" spans="1:10" hidden="1" x14ac:dyDescent="0.35">
      <c r="A15" s="62">
        <v>12</v>
      </c>
      <c r="B15" s="19"/>
      <c r="C15" s="23"/>
      <c r="D15" s="65"/>
      <c r="E15" s="63"/>
      <c r="F15" s="63"/>
    </row>
    <row r="16" spans="1:10" ht="33.75" hidden="1" customHeight="1" x14ac:dyDescent="0.35">
      <c r="A16" s="62">
        <v>13</v>
      </c>
      <c r="B16" s="19"/>
      <c r="C16" s="23"/>
      <c r="D16" s="65"/>
      <c r="E16" s="63"/>
      <c r="F16" s="63"/>
    </row>
    <row r="17" spans="1:6" hidden="1" x14ac:dyDescent="0.35">
      <c r="A17" s="62">
        <v>14</v>
      </c>
      <c r="B17" s="19"/>
      <c r="C17" s="23"/>
      <c r="D17" s="71"/>
      <c r="E17" s="63"/>
      <c r="F17" s="63"/>
    </row>
    <row r="18" spans="1:6" ht="33.75" hidden="1" customHeight="1" x14ac:dyDescent="0.35">
      <c r="A18" s="62">
        <v>15</v>
      </c>
      <c r="B18" s="19"/>
      <c r="C18" s="23"/>
      <c r="D18" s="65"/>
      <c r="E18" s="63"/>
      <c r="F18" s="63"/>
    </row>
    <row r="19" spans="1:6" hidden="1" x14ac:dyDescent="0.35">
      <c r="A19" s="62">
        <v>16</v>
      </c>
      <c r="B19" s="18"/>
      <c r="C19" s="23"/>
      <c r="D19" s="63"/>
      <c r="E19" s="63"/>
      <c r="F19" s="63"/>
    </row>
    <row r="20" spans="1:6" hidden="1" x14ac:dyDescent="0.35">
      <c r="A20" s="62">
        <v>17</v>
      </c>
      <c r="B20" s="19"/>
      <c r="C20" s="23"/>
      <c r="D20" s="63"/>
      <c r="E20" s="63"/>
      <c r="F20" s="63"/>
    </row>
    <row r="21" spans="1:6" ht="37.5" hidden="1" customHeight="1" x14ac:dyDescent="0.35">
      <c r="A21" s="62">
        <v>18</v>
      </c>
      <c r="B21" s="18"/>
      <c r="C21" s="23"/>
      <c r="D21" s="63"/>
      <c r="E21" s="63"/>
      <c r="F21" s="63"/>
    </row>
    <row r="22" spans="1:6" ht="37.5" hidden="1" customHeight="1" x14ac:dyDescent="0.35">
      <c r="A22" s="33"/>
      <c r="B22" s="3"/>
      <c r="C22" s="101"/>
    </row>
    <row r="23" spans="1:6" hidden="1" x14ac:dyDescent="0.35">
      <c r="A23" s="3"/>
      <c r="B23" s="55" t="s">
        <v>1</v>
      </c>
      <c r="C23" s="75">
        <f>COUNTIF(C4:C21,"Yes")</f>
        <v>10</v>
      </c>
    </row>
    <row r="24" spans="1:6" hidden="1" x14ac:dyDescent="0.35">
      <c r="A24" s="3"/>
      <c r="B24" s="55" t="s">
        <v>0</v>
      </c>
      <c r="C24" s="53">
        <f>COUNTIF(C4:C21,"No")</f>
        <v>0</v>
      </c>
    </row>
    <row r="25" spans="1:6" ht="15" hidden="1" thickBot="1" x14ac:dyDescent="0.4">
      <c r="A25" s="3"/>
      <c r="B25" s="55" t="s">
        <v>2</v>
      </c>
      <c r="C25" s="54">
        <f>COUNTIF(C4:C21,"N/A")</f>
        <v>0</v>
      </c>
    </row>
    <row r="26" spans="1:6" ht="15" hidden="1" thickBot="1" x14ac:dyDescent="0.4">
      <c r="A26" s="3"/>
    </row>
    <row r="27" spans="1:6" ht="15" hidden="1" thickBot="1" x14ac:dyDescent="0.4">
      <c r="A27" s="3"/>
      <c r="B27" s="55" t="s">
        <v>20</v>
      </c>
      <c r="C27" s="30">
        <f>C23+C24</f>
        <v>10</v>
      </c>
    </row>
    <row r="28" spans="1:6" hidden="1" x14ac:dyDescent="0.35">
      <c r="A28" s="3"/>
      <c r="B28" s="3"/>
    </row>
    <row r="29" spans="1:6" ht="15" thickBot="1" x14ac:dyDescent="0.4"/>
    <row r="30" spans="1:6" ht="42.5" thickBot="1" x14ac:dyDescent="0.4">
      <c r="B30" s="52" t="s">
        <v>163</v>
      </c>
      <c r="C30" s="40">
        <f>C23/C27*100</f>
        <v>100</v>
      </c>
    </row>
  </sheetData>
  <mergeCells count="1">
    <mergeCell ref="A1:J1"/>
  </mergeCells>
  <conditionalFormatting sqref="C30">
    <cfRule type="cellIs" dxfId="8" priority="1" operator="between">
      <formula>95</formula>
      <formula>100</formula>
    </cfRule>
    <cfRule type="cellIs" dxfId="7" priority="2" operator="between">
      <formula>80</formula>
      <formula>94</formula>
    </cfRule>
    <cfRule type="cellIs" dxfId="6" priority="3" operator="lessThanOrEqual">
      <formula>79</formula>
    </cfRule>
  </conditionalFormatting>
  <pageMargins left="0.7" right="0.7" top="0.75" bottom="0.75" header="0.3" footer="0.3"/>
  <pageSetup paperSize="9" scale="71"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Validations!$A$6:$A$8</xm:f>
          </x14:formula1>
          <xm:sqref>C18:C22 C4:C16</xm:sqref>
        </x14:dataValidation>
        <x14:dataValidation type="list" allowBlank="1" showInputMessage="1" showErrorMessage="1" xr:uid="{00000000-0002-0000-0A00-000001000000}">
          <x14:formula1>
            <xm:f>Validations!$A$6:$A$7</xm:f>
          </x14:formula1>
          <xm:sqref>C17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5"/>
  <dimension ref="A1:J26"/>
  <sheetViews>
    <sheetView zoomScaleNormal="100" workbookViewId="0">
      <selection activeCell="D19" sqref="D18:D19"/>
    </sheetView>
  </sheetViews>
  <sheetFormatPr defaultRowHeight="14.5" x14ac:dyDescent="0.35"/>
  <cols>
    <col min="2" max="2" width="40.7265625" customWidth="1"/>
    <col min="3" max="3" width="11.1796875" style="25" customWidth="1"/>
    <col min="4" max="4" width="50.7265625" style="42" customWidth="1"/>
    <col min="5" max="5" width="50.7265625" customWidth="1"/>
    <col min="6" max="6" width="21.81640625" customWidth="1"/>
  </cols>
  <sheetData>
    <row r="1" spans="1:10" s="31" customFormat="1" ht="15.5" x14ac:dyDescent="0.35">
      <c r="A1" s="125" t="s">
        <v>231</v>
      </c>
      <c r="B1" s="125"/>
      <c r="C1" s="125"/>
      <c r="D1" s="125"/>
      <c r="E1" s="125"/>
      <c r="F1" s="125"/>
      <c r="G1" s="125"/>
      <c r="H1" s="125"/>
      <c r="I1" s="125"/>
      <c r="J1" s="125"/>
    </row>
    <row r="2" spans="1:10" x14ac:dyDescent="0.35">
      <c r="A2" s="1"/>
      <c r="B2" s="1"/>
      <c r="E2" s="1"/>
      <c r="F2" s="1"/>
      <c r="G2" s="1"/>
      <c r="H2" s="1"/>
      <c r="I2" s="1"/>
      <c r="J2" s="1"/>
    </row>
    <row r="3" spans="1:10" ht="42" customHeight="1" x14ac:dyDescent="0.35">
      <c r="A3" s="62" t="s">
        <v>19</v>
      </c>
      <c r="B3" s="61" t="s">
        <v>4</v>
      </c>
      <c r="C3" s="61" t="s">
        <v>12</v>
      </c>
      <c r="D3" s="61" t="s">
        <v>3</v>
      </c>
      <c r="E3" s="62" t="s">
        <v>276</v>
      </c>
      <c r="F3" s="62" t="s">
        <v>277</v>
      </c>
    </row>
    <row r="4" spans="1:10" ht="29" x14ac:dyDescent="0.35">
      <c r="A4" s="62">
        <v>1</v>
      </c>
      <c r="B4" s="19" t="s">
        <v>269</v>
      </c>
      <c r="C4" s="23" t="s">
        <v>1</v>
      </c>
      <c r="D4" s="65"/>
      <c r="E4" s="63"/>
      <c r="F4" s="63"/>
    </row>
    <row r="5" spans="1:10" ht="29" x14ac:dyDescent="0.35">
      <c r="A5" s="62">
        <v>2</v>
      </c>
      <c r="B5" s="19" t="s">
        <v>270</v>
      </c>
      <c r="C5" s="23" t="s">
        <v>2</v>
      </c>
      <c r="D5" s="65"/>
      <c r="E5" s="63"/>
      <c r="F5" s="63"/>
    </row>
    <row r="6" spans="1:10" x14ac:dyDescent="0.35">
      <c r="A6" s="62">
        <v>3</v>
      </c>
      <c r="B6" s="19" t="s">
        <v>159</v>
      </c>
      <c r="C6" s="23" t="s">
        <v>1</v>
      </c>
      <c r="D6" s="65"/>
      <c r="E6" s="63"/>
      <c r="F6" s="63"/>
    </row>
    <row r="7" spans="1:10" x14ac:dyDescent="0.35">
      <c r="A7" s="62">
        <v>4</v>
      </c>
      <c r="B7" s="19" t="s">
        <v>168</v>
      </c>
      <c r="C7" s="23" t="s">
        <v>1</v>
      </c>
      <c r="D7" s="65"/>
      <c r="E7" s="63"/>
      <c r="F7" s="63"/>
    </row>
    <row r="8" spans="1:10" ht="29" x14ac:dyDescent="0.35">
      <c r="A8" s="62">
        <v>5</v>
      </c>
      <c r="B8" s="19" t="s">
        <v>284</v>
      </c>
      <c r="C8" s="23" t="s">
        <v>1</v>
      </c>
      <c r="D8" s="66"/>
      <c r="E8" s="63"/>
      <c r="F8" s="63"/>
    </row>
    <row r="9" spans="1:10" ht="29" x14ac:dyDescent="0.35">
      <c r="A9" s="62">
        <v>6</v>
      </c>
      <c r="B9" s="19" t="s">
        <v>160</v>
      </c>
      <c r="C9" s="23" t="s">
        <v>1</v>
      </c>
      <c r="D9" s="66"/>
      <c r="E9" s="63"/>
      <c r="F9" s="63"/>
    </row>
    <row r="10" spans="1:10" ht="42" customHeight="1" x14ac:dyDescent="0.35">
      <c r="A10" s="62">
        <v>8</v>
      </c>
      <c r="B10" s="19" t="s">
        <v>161</v>
      </c>
      <c r="C10" s="23" t="s">
        <v>1</v>
      </c>
      <c r="D10" s="65"/>
      <c r="E10" s="63"/>
      <c r="F10" s="63"/>
    </row>
    <row r="11" spans="1:10" ht="29" x14ac:dyDescent="0.35">
      <c r="A11" s="62">
        <v>9</v>
      </c>
      <c r="B11" s="18" t="s">
        <v>162</v>
      </c>
      <c r="C11" s="23" t="s">
        <v>1</v>
      </c>
      <c r="D11" s="65"/>
      <c r="E11" s="63"/>
      <c r="F11" s="63"/>
    </row>
    <row r="12" spans="1:10" x14ac:dyDescent="0.35">
      <c r="A12" s="62">
        <v>10</v>
      </c>
      <c r="B12" s="18"/>
      <c r="C12" s="23"/>
      <c r="E12" s="63"/>
      <c r="F12" s="63"/>
    </row>
    <row r="13" spans="1:10" x14ac:dyDescent="0.35">
      <c r="A13" s="62">
        <v>11</v>
      </c>
      <c r="B13" s="19"/>
      <c r="C13" s="23"/>
      <c r="D13" s="66"/>
      <c r="E13" s="63"/>
      <c r="F13" s="63"/>
    </row>
    <row r="14" spans="1:10" x14ac:dyDescent="0.35">
      <c r="A14" s="62">
        <v>12</v>
      </c>
      <c r="B14" s="19"/>
      <c r="C14" s="23"/>
      <c r="D14" s="66"/>
      <c r="E14" s="63"/>
      <c r="F14" s="63"/>
    </row>
    <row r="15" spans="1:10" x14ac:dyDescent="0.35">
      <c r="A15" s="62">
        <v>13</v>
      </c>
      <c r="B15" s="19"/>
      <c r="C15" s="23"/>
      <c r="D15" s="66"/>
      <c r="E15" s="63"/>
      <c r="F15" s="63"/>
    </row>
    <row r="16" spans="1:10" ht="32.25" customHeight="1" x14ac:dyDescent="0.35">
      <c r="A16" s="62">
        <v>14</v>
      </c>
      <c r="B16" s="18"/>
      <c r="C16" s="23"/>
      <c r="D16" s="66"/>
      <c r="E16" s="63"/>
      <c r="F16" s="63"/>
    </row>
    <row r="17" spans="1:6" x14ac:dyDescent="0.35">
      <c r="A17" s="62">
        <v>15</v>
      </c>
      <c r="B17" s="18"/>
      <c r="C17" s="23"/>
      <c r="D17" s="66"/>
      <c r="E17" s="63"/>
      <c r="F17" s="63"/>
    </row>
    <row r="18" spans="1:6" x14ac:dyDescent="0.35">
      <c r="A18" s="62">
        <v>16</v>
      </c>
      <c r="B18" s="18"/>
      <c r="C18" s="23"/>
      <c r="D18" s="66"/>
      <c r="E18" s="63"/>
      <c r="F18" s="63"/>
    </row>
    <row r="19" spans="1:6" x14ac:dyDescent="0.35">
      <c r="A19" s="3"/>
      <c r="B19" s="3"/>
      <c r="C19" s="11"/>
    </row>
    <row r="20" spans="1:6" hidden="1" x14ac:dyDescent="0.35">
      <c r="A20" s="3"/>
      <c r="B20" s="20" t="s">
        <v>1</v>
      </c>
      <c r="C20" s="26">
        <f>COUNTIF(C4:C18,"Yes")</f>
        <v>7</v>
      </c>
    </row>
    <row r="21" spans="1:6" hidden="1" x14ac:dyDescent="0.35">
      <c r="A21" s="3"/>
      <c r="B21" s="21" t="s">
        <v>0</v>
      </c>
      <c r="C21" s="27">
        <f>COUNTIF(C4:C18,"No")</f>
        <v>0</v>
      </c>
    </row>
    <row r="22" spans="1:6" ht="15" hidden="1" thickBot="1" x14ac:dyDescent="0.4">
      <c r="A22" s="3"/>
      <c r="B22" s="22" t="s">
        <v>2</v>
      </c>
      <c r="C22" s="28">
        <f>COUNTIF(C4:C18,"N/A")</f>
        <v>1</v>
      </c>
    </row>
    <row r="23" spans="1:6" ht="15" hidden="1" thickBot="1" x14ac:dyDescent="0.4">
      <c r="A23" s="3"/>
    </row>
    <row r="24" spans="1:6" ht="15" hidden="1" thickBot="1" x14ac:dyDescent="0.4">
      <c r="A24" s="3"/>
      <c r="B24" s="29" t="s">
        <v>20</v>
      </c>
      <c r="C24" s="30">
        <f>C20+C21</f>
        <v>7</v>
      </c>
    </row>
    <row r="25" spans="1:6" ht="15" thickBot="1" x14ac:dyDescent="0.4">
      <c r="A25" s="3"/>
    </row>
    <row r="26" spans="1:6" ht="42.5" thickBot="1" x14ac:dyDescent="0.4">
      <c r="A26" s="3"/>
      <c r="B26" s="36" t="s">
        <v>158</v>
      </c>
      <c r="C26" s="40">
        <f>C20/C24*100</f>
        <v>100</v>
      </c>
    </row>
  </sheetData>
  <mergeCells count="1">
    <mergeCell ref="A1:J1"/>
  </mergeCells>
  <conditionalFormatting sqref="C26">
    <cfRule type="cellIs" dxfId="5" priority="1" operator="between">
      <formula>95</formula>
      <formula>100</formula>
    </cfRule>
    <cfRule type="cellIs" dxfId="4" priority="2" operator="between">
      <formula>80</formula>
      <formula>94</formula>
    </cfRule>
    <cfRule type="cellIs" dxfId="3" priority="3" operator="lessThanOrEqual">
      <formula>79</formula>
    </cfRule>
  </conditionalFormatting>
  <pageMargins left="0.23622047244094491" right="0.23622047244094491" top="0" bottom="0" header="0" footer="0"/>
  <pageSetup paperSize="9" scale="77"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Validations!$A$6:$A$7</xm:f>
          </x14:formula1>
          <xm:sqref>C10:C18</xm:sqref>
        </x14:dataValidation>
        <x14:dataValidation type="list" allowBlank="1" showInputMessage="1" showErrorMessage="1" xr:uid="{01B864E4-0B19-481D-8AB3-329BCFD4FDEC}">
          <x14:formula1>
            <xm:f>Validations!$A$6:$A$8</xm:f>
          </x14:formula1>
          <xm:sqref>C4:C9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FD9F7-0AF3-4C8E-90EA-847DDC65D927}">
  <dimension ref="A1:J46"/>
  <sheetViews>
    <sheetView zoomScaleNormal="100" workbookViewId="0">
      <selection activeCell="D47" sqref="D47"/>
    </sheetView>
  </sheetViews>
  <sheetFormatPr defaultRowHeight="14.5" x14ac:dyDescent="0.35"/>
  <cols>
    <col min="2" max="2" width="40.7265625" customWidth="1"/>
    <col min="3" max="3" width="11.1796875" style="25" customWidth="1"/>
    <col min="4" max="5" width="50.7265625" customWidth="1"/>
    <col min="6" max="6" width="21.81640625" customWidth="1"/>
  </cols>
  <sheetData>
    <row r="1" spans="1:10" ht="15.5" x14ac:dyDescent="0.35">
      <c r="A1" s="125" t="s">
        <v>232</v>
      </c>
      <c r="B1" s="125"/>
      <c r="C1" s="125"/>
      <c r="D1" s="125"/>
      <c r="E1" s="125"/>
      <c r="F1" s="125"/>
      <c r="G1" s="125"/>
      <c r="H1" s="125"/>
      <c r="I1" s="125"/>
      <c r="J1" s="125"/>
    </row>
    <row r="2" spans="1:10" x14ac:dyDescent="0.35">
      <c r="A2" s="1"/>
      <c r="B2" s="1"/>
      <c r="D2" s="1"/>
      <c r="E2" s="1"/>
      <c r="F2" s="1"/>
      <c r="G2" s="1"/>
      <c r="H2" s="1"/>
      <c r="I2" s="1"/>
      <c r="J2" s="1"/>
    </row>
    <row r="3" spans="1:10" ht="42" customHeight="1" x14ac:dyDescent="0.35">
      <c r="A3" s="62" t="s">
        <v>19</v>
      </c>
      <c r="B3" s="61" t="s">
        <v>4</v>
      </c>
      <c r="C3" s="61" t="s">
        <v>12</v>
      </c>
      <c r="D3" s="61" t="s">
        <v>3</v>
      </c>
      <c r="E3" s="62" t="s">
        <v>276</v>
      </c>
      <c r="F3" s="62" t="s">
        <v>277</v>
      </c>
    </row>
    <row r="4" spans="1:10" x14ac:dyDescent="0.35">
      <c r="A4" s="62">
        <v>1</v>
      </c>
      <c r="B4" s="18" t="s">
        <v>196</v>
      </c>
      <c r="C4" s="24" t="s">
        <v>2</v>
      </c>
      <c r="D4" s="65"/>
      <c r="E4" s="63"/>
      <c r="F4" s="63"/>
    </row>
    <row r="5" spans="1:10" ht="43.5" x14ac:dyDescent="0.35">
      <c r="A5" s="62">
        <v>2</v>
      </c>
      <c r="B5" s="19" t="s">
        <v>271</v>
      </c>
      <c r="C5" s="24" t="s">
        <v>2</v>
      </c>
      <c r="D5" s="65"/>
      <c r="E5" s="63"/>
      <c r="F5" s="63"/>
    </row>
    <row r="6" spans="1:10" ht="29" x14ac:dyDescent="0.35">
      <c r="A6" s="62">
        <v>3</v>
      </c>
      <c r="B6" s="19" t="s">
        <v>197</v>
      </c>
      <c r="C6" s="24" t="s">
        <v>2</v>
      </c>
      <c r="D6" s="65"/>
      <c r="E6" s="63"/>
      <c r="F6" s="63"/>
    </row>
    <row r="7" spans="1:10" ht="29" x14ac:dyDescent="0.35">
      <c r="A7" s="62">
        <v>4</v>
      </c>
      <c r="B7" s="19" t="s">
        <v>198</v>
      </c>
      <c r="C7" s="24" t="s">
        <v>2</v>
      </c>
      <c r="D7" s="65"/>
      <c r="E7" s="63"/>
      <c r="F7" s="63"/>
    </row>
    <row r="8" spans="1:10" ht="43.9" hidden="1" customHeight="1" x14ac:dyDescent="0.35">
      <c r="A8" s="62">
        <v>5</v>
      </c>
      <c r="B8" s="19"/>
      <c r="C8" s="24"/>
      <c r="D8" s="66"/>
      <c r="E8" s="63"/>
      <c r="F8" s="63"/>
    </row>
    <row r="9" spans="1:10" hidden="1" x14ac:dyDescent="0.35">
      <c r="A9" s="62">
        <v>6</v>
      </c>
      <c r="B9" s="18"/>
      <c r="C9" s="23"/>
      <c r="D9" s="66"/>
      <c r="E9" s="63"/>
      <c r="F9" s="63"/>
    </row>
    <row r="10" spans="1:10" hidden="1" x14ac:dyDescent="0.35">
      <c r="A10" s="62">
        <v>7</v>
      </c>
      <c r="B10" s="18"/>
      <c r="C10" s="23"/>
      <c r="D10" s="66"/>
      <c r="E10" s="63"/>
      <c r="F10" s="63"/>
    </row>
    <row r="11" spans="1:10" hidden="1" x14ac:dyDescent="0.35">
      <c r="A11" s="62">
        <v>8</v>
      </c>
      <c r="B11" s="19"/>
      <c r="C11" s="23"/>
      <c r="D11" s="66"/>
      <c r="E11" s="63"/>
      <c r="F11" s="63"/>
    </row>
    <row r="12" spans="1:10" hidden="1" x14ac:dyDescent="0.35">
      <c r="A12" s="62">
        <v>9</v>
      </c>
      <c r="B12" s="19"/>
      <c r="C12" s="23"/>
      <c r="D12" s="66"/>
      <c r="E12" s="63"/>
      <c r="F12" s="63"/>
    </row>
    <row r="13" spans="1:10" hidden="1" x14ac:dyDescent="0.35">
      <c r="A13" s="62">
        <v>10</v>
      </c>
      <c r="B13" s="19"/>
      <c r="C13" s="23"/>
      <c r="D13" s="66"/>
      <c r="E13" s="63"/>
      <c r="F13" s="63"/>
    </row>
    <row r="14" spans="1:10" hidden="1" x14ac:dyDescent="0.35">
      <c r="A14" s="62">
        <v>11</v>
      </c>
      <c r="B14" s="19"/>
      <c r="C14" s="23"/>
      <c r="D14" s="66"/>
      <c r="E14" s="63"/>
      <c r="F14" s="63"/>
    </row>
    <row r="15" spans="1:10" ht="21" hidden="1" customHeight="1" x14ac:dyDescent="0.35">
      <c r="A15" s="62">
        <v>12</v>
      </c>
      <c r="B15" s="19"/>
      <c r="C15" s="23"/>
      <c r="D15" s="66"/>
      <c r="E15" s="63"/>
      <c r="F15" s="63"/>
    </row>
    <row r="16" spans="1:10" ht="21.75" hidden="1" customHeight="1" x14ac:dyDescent="0.35">
      <c r="A16" s="62">
        <v>13</v>
      </c>
      <c r="B16" s="19"/>
      <c r="C16" s="23"/>
      <c r="D16" s="66"/>
      <c r="E16" s="63"/>
      <c r="F16" s="63"/>
    </row>
    <row r="17" spans="1:6" hidden="1" x14ac:dyDescent="0.35">
      <c r="A17" s="62">
        <v>14</v>
      </c>
      <c r="B17" s="18"/>
      <c r="C17" s="23"/>
      <c r="D17" s="66"/>
      <c r="E17" s="63"/>
      <c r="F17" s="63"/>
    </row>
    <row r="18" spans="1:6" hidden="1" x14ac:dyDescent="0.35">
      <c r="A18" s="62">
        <v>15</v>
      </c>
      <c r="B18" s="18"/>
      <c r="C18" s="23"/>
      <c r="D18" s="66"/>
      <c r="E18" s="63"/>
      <c r="F18" s="63"/>
    </row>
    <row r="19" spans="1:6" hidden="1" x14ac:dyDescent="0.35">
      <c r="A19" s="62">
        <v>16</v>
      </c>
      <c r="B19" s="18"/>
      <c r="C19" s="23"/>
      <c r="D19" s="66"/>
      <c r="E19" s="63"/>
      <c r="F19" s="63"/>
    </row>
    <row r="20" spans="1:6" ht="44.25" hidden="1" customHeight="1" x14ac:dyDescent="0.35">
      <c r="A20" s="62">
        <v>17</v>
      </c>
      <c r="B20" s="18"/>
      <c r="C20" s="43"/>
      <c r="D20" s="66"/>
      <c r="E20" s="63"/>
      <c r="F20" s="63"/>
    </row>
    <row r="21" spans="1:6" hidden="1" x14ac:dyDescent="0.35">
      <c r="A21" s="62">
        <v>18</v>
      </c>
      <c r="B21" s="18"/>
      <c r="C21" s="23"/>
      <c r="D21" s="66"/>
      <c r="E21" s="63"/>
      <c r="F21" s="63"/>
    </row>
    <row r="22" spans="1:6" hidden="1" x14ac:dyDescent="0.35">
      <c r="A22" s="62">
        <v>19</v>
      </c>
      <c r="B22" s="18"/>
      <c r="C22" s="23"/>
      <c r="D22" s="66"/>
      <c r="E22" s="63"/>
      <c r="F22" s="63"/>
    </row>
    <row r="23" spans="1:6" ht="33.65" hidden="1" customHeight="1" x14ac:dyDescent="0.35">
      <c r="A23" s="62">
        <v>20</v>
      </c>
      <c r="B23" s="19"/>
      <c r="C23" s="23"/>
      <c r="D23" s="66"/>
      <c r="E23" s="63"/>
      <c r="F23" s="63"/>
    </row>
    <row r="24" spans="1:6" hidden="1" x14ac:dyDescent="0.35">
      <c r="A24" s="62">
        <v>21</v>
      </c>
      <c r="B24" s="17"/>
      <c r="C24" s="23"/>
      <c r="D24" s="66"/>
      <c r="E24" s="63"/>
      <c r="F24" s="63"/>
    </row>
    <row r="25" spans="1:6" ht="92.15" hidden="1" customHeight="1" x14ac:dyDescent="0.35">
      <c r="A25" s="62">
        <v>22</v>
      </c>
      <c r="B25" s="19"/>
      <c r="C25" s="23"/>
      <c r="D25" s="66"/>
      <c r="E25" s="63"/>
      <c r="F25" s="63"/>
    </row>
    <row r="26" spans="1:6" hidden="1" x14ac:dyDescent="0.35">
      <c r="A26" s="62">
        <v>23</v>
      </c>
      <c r="B26" s="19"/>
      <c r="C26" s="23"/>
      <c r="D26" s="66"/>
      <c r="E26" s="63"/>
      <c r="F26" s="63"/>
    </row>
    <row r="27" spans="1:6" hidden="1" x14ac:dyDescent="0.35">
      <c r="A27" s="62">
        <v>24</v>
      </c>
      <c r="B27" s="19"/>
      <c r="C27" s="23"/>
      <c r="D27" s="66"/>
      <c r="E27" s="63"/>
      <c r="F27" s="63"/>
    </row>
    <row r="28" spans="1:6" ht="20.25" hidden="1" customHeight="1" x14ac:dyDescent="0.35">
      <c r="A28" s="62">
        <v>25</v>
      </c>
      <c r="B28" s="19"/>
      <c r="C28" s="23"/>
      <c r="D28" s="66"/>
      <c r="E28" s="63"/>
      <c r="F28" s="63"/>
    </row>
    <row r="29" spans="1:6" ht="61" hidden="1" customHeight="1" x14ac:dyDescent="0.35">
      <c r="A29" s="62">
        <v>26</v>
      </c>
      <c r="B29" s="19"/>
      <c r="C29" s="23"/>
      <c r="D29" s="66"/>
      <c r="E29" s="63"/>
      <c r="F29" s="63"/>
    </row>
    <row r="30" spans="1:6" hidden="1" x14ac:dyDescent="0.35">
      <c r="A30" s="62">
        <v>27</v>
      </c>
      <c r="B30" s="39"/>
      <c r="C30" s="23"/>
      <c r="D30" s="66"/>
      <c r="E30" s="63"/>
      <c r="F30" s="63"/>
    </row>
    <row r="31" spans="1:6" hidden="1" x14ac:dyDescent="0.35">
      <c r="A31" s="62">
        <v>28</v>
      </c>
      <c r="B31" s="17"/>
      <c r="C31" s="23"/>
      <c r="D31" s="66"/>
      <c r="E31" s="63"/>
      <c r="F31" s="63"/>
    </row>
    <row r="32" spans="1:6" hidden="1" x14ac:dyDescent="0.35">
      <c r="A32" s="62">
        <v>29</v>
      </c>
      <c r="B32" s="19"/>
      <c r="C32" s="23"/>
      <c r="D32" s="66"/>
      <c r="E32" s="63"/>
      <c r="F32" s="63"/>
    </row>
    <row r="33" spans="1:6" hidden="1" x14ac:dyDescent="0.35">
      <c r="A33" s="62">
        <v>30</v>
      </c>
      <c r="B33" s="39"/>
      <c r="C33" s="23"/>
      <c r="D33" s="66"/>
      <c r="E33" s="63"/>
      <c r="F33" s="63"/>
    </row>
    <row r="34" spans="1:6" hidden="1" x14ac:dyDescent="0.35">
      <c r="A34" s="62">
        <v>31</v>
      </c>
      <c r="B34" s="19"/>
      <c r="C34" s="23"/>
      <c r="D34" s="66"/>
      <c r="E34" s="63"/>
      <c r="F34" s="63"/>
    </row>
    <row r="35" spans="1:6" hidden="1" x14ac:dyDescent="0.35">
      <c r="A35" s="62">
        <v>32</v>
      </c>
      <c r="B35" s="19"/>
      <c r="C35" s="23"/>
      <c r="D35" s="66"/>
      <c r="E35" s="63"/>
      <c r="F35" s="63"/>
    </row>
    <row r="36" spans="1:6" hidden="1" x14ac:dyDescent="0.35">
      <c r="A36" s="62">
        <v>33</v>
      </c>
      <c r="B36" s="19"/>
      <c r="C36" s="23"/>
      <c r="D36" s="66"/>
      <c r="E36" s="63"/>
      <c r="F36" s="63"/>
    </row>
    <row r="37" spans="1:6" hidden="1" x14ac:dyDescent="0.35">
      <c r="A37" s="62">
        <v>34</v>
      </c>
      <c r="B37" s="19"/>
      <c r="C37" s="23"/>
      <c r="D37" s="66"/>
      <c r="E37" s="63"/>
      <c r="F37" s="63"/>
    </row>
    <row r="38" spans="1:6" hidden="1" x14ac:dyDescent="0.35">
      <c r="A38" s="62">
        <v>35</v>
      </c>
      <c r="B38" s="19"/>
      <c r="C38" s="23"/>
      <c r="D38" s="66"/>
      <c r="E38" s="63"/>
      <c r="F38" s="63"/>
    </row>
    <row r="39" spans="1:6" ht="15" thickBot="1" x14ac:dyDescent="0.4"/>
    <row r="40" spans="1:6" ht="15" hidden="1" thickBot="1" x14ac:dyDescent="0.4">
      <c r="B40" s="20" t="s">
        <v>1</v>
      </c>
      <c r="C40" s="26">
        <f>COUNTIF(C4:C38,"Yes")</f>
        <v>0</v>
      </c>
    </row>
    <row r="41" spans="1:6" ht="15" hidden="1" thickBot="1" x14ac:dyDescent="0.4">
      <c r="B41" s="21" t="s">
        <v>0</v>
      </c>
      <c r="C41" s="27">
        <f>COUNTIF(C4:C38,"No")</f>
        <v>0</v>
      </c>
    </row>
    <row r="42" spans="1:6" ht="15" hidden="1" thickBot="1" x14ac:dyDescent="0.4">
      <c r="B42" s="22" t="s">
        <v>2</v>
      </c>
      <c r="C42" s="28">
        <f>COUNTIF(C4:C38,"N/A")</f>
        <v>4</v>
      </c>
    </row>
    <row r="43" spans="1:6" ht="15" hidden="1" thickBot="1" x14ac:dyDescent="0.4"/>
    <row r="44" spans="1:6" ht="15" hidden="1" thickBot="1" x14ac:dyDescent="0.4">
      <c r="B44" s="29" t="s">
        <v>20</v>
      </c>
      <c r="C44" s="30">
        <f>C40+C41</f>
        <v>0</v>
      </c>
    </row>
    <row r="45" spans="1:6" ht="15" hidden="1" thickBot="1" x14ac:dyDescent="0.4"/>
    <row r="46" spans="1:6" ht="42.5" thickBot="1" x14ac:dyDescent="0.4">
      <c r="B46" s="36" t="s">
        <v>199</v>
      </c>
      <c r="C46" s="40" t="e">
        <f>C40/C44*100</f>
        <v>#DIV/0!</v>
      </c>
    </row>
  </sheetData>
  <mergeCells count="1">
    <mergeCell ref="A1:J1"/>
  </mergeCells>
  <conditionalFormatting sqref="C46">
    <cfRule type="cellIs" dxfId="2" priority="1" operator="between">
      <formula>95</formula>
      <formula>100</formula>
    </cfRule>
    <cfRule type="cellIs" dxfId="1" priority="2" operator="between">
      <formula>80</formula>
      <formula>94</formula>
    </cfRule>
    <cfRule type="cellIs" dxfId="0" priority="3" operator="lessThanOrEqual">
      <formula>79</formula>
    </cfRule>
  </conditionalFormatting>
  <pageMargins left="0.23622047244094491" right="0.23622047244094491" top="0.35433070866141736" bottom="0.35433070866141736" header="0" footer="0"/>
  <pageSetup paperSize="9" scale="77" fitToHeight="0" orientation="landscape" r:id="rId1"/>
  <colBreaks count="1" manualBreakCount="1">
    <brk id="6" max="37"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7E9B323-CFA1-434A-97DF-6F0C21BBE6C5}">
          <x14:formula1>
            <xm:f>Validations!$A$6:$A$7</xm:f>
          </x14:formula1>
          <xm:sqref>C15:C38</xm:sqref>
        </x14:dataValidation>
        <x14:dataValidation type="list" allowBlank="1" showInputMessage="1" showErrorMessage="1" xr:uid="{340F984C-1EE8-4B18-9A66-3CDD2A1332E4}">
          <x14:formula1>
            <xm:f>Validations!$A$6:$A$8</xm:f>
          </x14:formula1>
          <xm:sqref>C4:C14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3">
    <tabColor rgb="FFFF0000"/>
  </sheetPr>
  <dimension ref="A2:A19"/>
  <sheetViews>
    <sheetView workbookViewId="0">
      <selection activeCell="G24" sqref="G24"/>
    </sheetView>
  </sheetViews>
  <sheetFormatPr defaultRowHeight="14.5" x14ac:dyDescent="0.35"/>
  <cols>
    <col min="6" max="6" width="21.81640625" customWidth="1"/>
  </cols>
  <sheetData>
    <row r="2" spans="1:1" x14ac:dyDescent="0.35">
      <c r="A2" t="s">
        <v>10</v>
      </c>
    </row>
    <row r="3" spans="1:1" ht="42" customHeight="1" x14ac:dyDescent="0.35">
      <c r="A3" t="s">
        <v>17</v>
      </c>
    </row>
    <row r="4" spans="1:1" x14ac:dyDescent="0.35">
      <c r="A4" t="s">
        <v>11</v>
      </c>
    </row>
    <row r="6" spans="1:1" x14ac:dyDescent="0.35">
      <c r="A6" t="s">
        <v>1</v>
      </c>
    </row>
    <row r="7" spans="1:1" x14ac:dyDescent="0.35">
      <c r="A7" t="s">
        <v>0</v>
      </c>
    </row>
    <row r="8" spans="1:1" x14ac:dyDescent="0.35">
      <c r="A8" t="s">
        <v>2</v>
      </c>
    </row>
    <row r="10" spans="1:1" x14ac:dyDescent="0.35">
      <c r="A10" t="s">
        <v>16</v>
      </c>
    </row>
    <row r="11" spans="1:1" x14ac:dyDescent="0.35">
      <c r="A11" t="s">
        <v>14</v>
      </c>
    </row>
    <row r="12" spans="1:1" x14ac:dyDescent="0.35">
      <c r="A12" t="s">
        <v>15</v>
      </c>
    </row>
    <row r="13" spans="1:1" x14ac:dyDescent="0.35">
      <c r="A13" t="s">
        <v>32</v>
      </c>
    </row>
    <row r="14" spans="1:1" x14ac:dyDescent="0.35">
      <c r="A14" t="s">
        <v>33</v>
      </c>
    </row>
    <row r="15" spans="1:1" x14ac:dyDescent="0.35">
      <c r="A15" t="s">
        <v>34</v>
      </c>
    </row>
    <row r="16" spans="1:1" x14ac:dyDescent="0.35">
      <c r="A16" t="s">
        <v>35</v>
      </c>
    </row>
    <row r="17" spans="1:1" x14ac:dyDescent="0.35">
      <c r="A17" t="s">
        <v>36</v>
      </c>
    </row>
    <row r="18" spans="1:1" x14ac:dyDescent="0.35">
      <c r="A18" t="s">
        <v>37</v>
      </c>
    </row>
    <row r="19" spans="1:1" x14ac:dyDescent="0.35">
      <c r="A19"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16</vt:i4>
      </vt:variant>
    </vt:vector>
  </HeadingPairs>
  <TitlesOfParts>
    <vt:vector size="33" baseType="lpstr">
      <vt:lpstr>AUDIT SUMMARY</vt:lpstr>
      <vt:lpstr>General-Staff Knowledge</vt:lpstr>
      <vt:lpstr>General Environment</vt:lpstr>
      <vt:lpstr>General Toys Books</vt:lpstr>
      <vt:lpstr>General Domestic Room</vt:lpstr>
      <vt:lpstr>Treatment Room Clinical Room</vt:lpstr>
      <vt:lpstr>PPE</vt:lpstr>
      <vt:lpstr>Transportation of Specimens</vt:lpstr>
      <vt:lpstr>Sharps Handling &amp; Disposal</vt:lpstr>
      <vt:lpstr>Vaccine Transportation Storage</vt:lpstr>
      <vt:lpstr>Dirty Utility Sluice</vt:lpstr>
      <vt:lpstr>Kitchen Chilled Water</vt:lpstr>
      <vt:lpstr>Storeroom &amp; Equipment Storage</vt:lpstr>
      <vt:lpstr>Baby Changing Facilities</vt:lpstr>
      <vt:lpstr>Patient Toilets</vt:lpstr>
      <vt:lpstr>Linen</vt:lpstr>
      <vt:lpstr>Validations</vt:lpstr>
      <vt:lpstr>'AUDIT SUMMARY'!Print_Area</vt:lpstr>
      <vt:lpstr>'Baby Changing Facilities'!Print_Area</vt:lpstr>
      <vt:lpstr>'Dirty Utility Sluice'!Print_Area</vt:lpstr>
      <vt:lpstr>'General Domestic Room'!Print_Area</vt:lpstr>
      <vt:lpstr>'General Environment'!Print_Area</vt:lpstr>
      <vt:lpstr>'General Toys Books'!Print_Area</vt:lpstr>
      <vt:lpstr>'General-Staff Knowledge'!Print_Area</vt:lpstr>
      <vt:lpstr>'Kitchen Chilled Water'!Print_Area</vt:lpstr>
      <vt:lpstr>Linen!Print_Area</vt:lpstr>
      <vt:lpstr>'Patient Toilets'!Print_Area</vt:lpstr>
      <vt:lpstr>PPE!Print_Area</vt:lpstr>
      <vt:lpstr>'Sharps Handling &amp; Disposal'!Print_Area</vt:lpstr>
      <vt:lpstr>'Storeroom &amp; Equipment Storage'!Print_Area</vt:lpstr>
      <vt:lpstr>'Transportation of Specimens'!Print_Area</vt:lpstr>
      <vt:lpstr>'Treatment Room Clinical Room'!Print_Area</vt:lpstr>
      <vt:lpstr>'Vaccine Transportation Storage'!Print_Area</vt:lpstr>
    </vt:vector>
  </TitlesOfParts>
  <Company>Wirral Community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MacInnes</dc:creator>
  <cp:lastModifiedBy>DUNN, Joanne (MYRTLE GROUP PRACTICE)</cp:lastModifiedBy>
  <cp:lastPrinted>2022-10-31T15:07:53Z</cp:lastPrinted>
  <dcterms:created xsi:type="dcterms:W3CDTF">2019-04-05T13:08:13Z</dcterms:created>
  <dcterms:modified xsi:type="dcterms:W3CDTF">2026-09-26T14:08:35Z</dcterms:modified>
</cp:coreProperties>
</file>